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Users/MacAir_Wil/Documents/Schule/ARS Bonn/Semester 02/Mathematik/05_LGS_algebraisch/"/>
    </mc:Choice>
  </mc:AlternateContent>
  <xr:revisionPtr revIDLastSave="0" documentId="13_ncr:1_{64871DEA-2D00-6D4D-9879-7A416A5143E2}" xr6:coauthVersionLast="33" xr6:coauthVersionMax="33" xr10:uidLastSave="{00000000-0000-0000-0000-000000000000}"/>
  <bookViews>
    <workbookView xWindow="1600" yWindow="460" windowWidth="25600" windowHeight="14440" tabRatio="500" activeTab="4" xr2:uid="{00000000-000D-0000-FFFF-FFFF00000000}"/>
  </bookViews>
  <sheets>
    <sheet name="Aufgaben" sheetId="5" r:id="rId1"/>
    <sheet name="Hasen + Fasane" sheetId="3" r:id="rId2"/>
    <sheet name="Quersumme" sheetId="1" r:id="rId3"/>
    <sheet name="Buchen+Tannen" sheetId="2" r:id="rId4"/>
    <sheet name="Radfahrer" sheetId="6" r:id="rId5"/>
    <sheet name="H2SO4" sheetId="4" r:id="rId6"/>
  </sheets>
  <calcPr calcId="179017" iterate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6" l="1"/>
  <c r="I4" i="6"/>
  <c r="I5" i="6"/>
  <c r="H5" i="4" l="1"/>
  <c r="H6" i="4"/>
  <c r="C7" i="4"/>
  <c r="G5" i="4"/>
  <c r="D6" i="3"/>
  <c r="H4" i="3" s="1"/>
  <c r="C4" i="3"/>
  <c r="A7" i="2"/>
  <c r="A8" i="2" s="1"/>
  <c r="I4" i="2"/>
  <c r="E4" i="2"/>
  <c r="C7" i="2"/>
  <c r="C6" i="2"/>
  <c r="B6" i="2"/>
  <c r="D6" i="2"/>
  <c r="F2" i="1"/>
  <c r="D11" i="1"/>
  <c r="H11" i="1"/>
  <c r="H12" i="1"/>
  <c r="F3" i="1"/>
  <c r="F4" i="1"/>
  <c r="F5" i="1"/>
  <c r="F6" i="1"/>
  <c r="F7" i="1"/>
  <c r="F8" i="1"/>
  <c r="F9" i="1"/>
  <c r="F10" i="1"/>
  <c r="F11" i="1"/>
  <c r="L11" i="1" s="1"/>
  <c r="J11" i="1"/>
  <c r="F12" i="1"/>
  <c r="J12" i="1" s="1"/>
  <c r="L12" i="1"/>
  <c r="F13" i="1"/>
  <c r="D12" i="1"/>
  <c r="D13" i="1"/>
  <c r="H13" i="1" s="1"/>
  <c r="D9" i="1"/>
  <c r="H9" i="1" s="1"/>
  <c r="D8" i="1"/>
  <c r="H8" i="1" s="1"/>
  <c r="D7" i="1"/>
  <c r="H7" i="1" s="1"/>
  <c r="J7" i="1" s="1"/>
  <c r="D6" i="1"/>
  <c r="H6" i="1" s="1"/>
  <c r="D5" i="1"/>
  <c r="H5" i="1" s="1"/>
  <c r="L5" i="1" s="1"/>
  <c r="D4" i="1"/>
  <c r="H4" i="1" s="1"/>
  <c r="D3" i="1"/>
  <c r="H3" i="1" s="1"/>
  <c r="J3" i="1" s="1"/>
  <c r="D10" i="1"/>
  <c r="H10" i="1" s="1"/>
  <c r="D2" i="1"/>
  <c r="H2" i="1" s="1"/>
  <c r="E7" i="4" l="1"/>
  <c r="G7" i="4" s="1"/>
  <c r="H7" i="4" s="1"/>
  <c r="J4" i="1"/>
  <c r="L4" i="1"/>
  <c r="L8" i="1"/>
  <c r="J8" i="1"/>
  <c r="L7" i="1"/>
  <c r="L3" i="1"/>
  <c r="J9" i="1"/>
  <c r="L9" i="1"/>
  <c r="J10" i="1"/>
  <c r="J6" i="1"/>
  <c r="A9" i="2"/>
  <c r="B8" i="2"/>
  <c r="D8" i="2" s="1"/>
  <c r="C8" i="2"/>
  <c r="J2" i="1"/>
  <c r="L2" i="1"/>
  <c r="J13" i="1"/>
  <c r="L13" i="1"/>
  <c r="J5" i="1"/>
  <c r="B7" i="2"/>
  <c r="D7" i="2" s="1"/>
  <c r="L10" i="1"/>
  <c r="L6" i="1"/>
  <c r="A10" i="2" l="1"/>
  <c r="B9" i="2"/>
  <c r="C9" i="2"/>
  <c r="D9" i="2" l="1"/>
  <c r="A11" i="2"/>
  <c r="B10" i="2"/>
  <c r="C10" i="2"/>
  <c r="D10" i="2" l="1"/>
  <c r="A12" i="2"/>
  <c r="B11" i="2"/>
  <c r="C11" i="2"/>
  <c r="D11" i="2" l="1"/>
  <c r="A13" i="2"/>
  <c r="B12" i="2"/>
  <c r="C12" i="2"/>
  <c r="D12" i="2" l="1"/>
  <c r="A14" i="2"/>
  <c r="B13" i="2"/>
  <c r="C13" i="2"/>
  <c r="D13" i="2" l="1"/>
  <c r="A15" i="2"/>
  <c r="B14" i="2"/>
  <c r="C14" i="2"/>
  <c r="D14" i="2" l="1"/>
  <c r="A16" i="2"/>
  <c r="B15" i="2"/>
  <c r="C15" i="2"/>
  <c r="D15" i="2" l="1"/>
  <c r="A17" i="2"/>
  <c r="B16" i="2"/>
  <c r="C16" i="2"/>
  <c r="D16" i="2" l="1"/>
  <c r="A18" i="2"/>
  <c r="B17" i="2"/>
  <c r="C17" i="2"/>
  <c r="D17" i="2" l="1"/>
  <c r="A19" i="2"/>
  <c r="B18" i="2"/>
  <c r="C18" i="2"/>
  <c r="D18" i="2" l="1"/>
  <c r="A20" i="2"/>
  <c r="B19" i="2"/>
  <c r="C19" i="2"/>
  <c r="D19" i="2" l="1"/>
  <c r="A21" i="2"/>
  <c r="B20" i="2"/>
  <c r="C20" i="2"/>
  <c r="D20" i="2" l="1"/>
  <c r="A22" i="2"/>
  <c r="B21" i="2"/>
  <c r="C21" i="2"/>
  <c r="D21" i="2" l="1"/>
  <c r="A23" i="2"/>
  <c r="B22" i="2"/>
  <c r="C22" i="2"/>
  <c r="D22" i="2" l="1"/>
  <c r="A24" i="2"/>
  <c r="B23" i="2"/>
  <c r="C23" i="2"/>
  <c r="D23" i="2" l="1"/>
  <c r="A25" i="2"/>
  <c r="B24" i="2"/>
  <c r="C24" i="2"/>
  <c r="D24" i="2" l="1"/>
  <c r="A26" i="2"/>
  <c r="B25" i="2"/>
  <c r="C25" i="2"/>
  <c r="D25" i="2" l="1"/>
  <c r="A27" i="2"/>
  <c r="B26" i="2"/>
  <c r="C26" i="2"/>
  <c r="D26" i="2" l="1"/>
  <c r="A28" i="2"/>
  <c r="B27" i="2"/>
  <c r="C27" i="2"/>
  <c r="D27" i="2" l="1"/>
  <c r="A29" i="2"/>
  <c r="B28" i="2"/>
  <c r="C28" i="2"/>
  <c r="D28" i="2" l="1"/>
  <c r="A30" i="2"/>
  <c r="B29" i="2"/>
  <c r="C29" i="2"/>
  <c r="D29" i="2" l="1"/>
  <c r="B30" i="2"/>
  <c r="C30" i="2"/>
  <c r="D30" i="2" l="1"/>
</calcChain>
</file>

<file path=xl/sharedStrings.xml><?xml version="1.0" encoding="utf-8"?>
<sst xmlns="http://schemas.openxmlformats.org/spreadsheetml/2006/main" count="125" uniqueCount="85">
  <si>
    <t>Z</t>
  </si>
  <si>
    <t>E</t>
  </si>
  <si>
    <t>QS</t>
  </si>
  <si>
    <t>:</t>
  </si>
  <si>
    <t>=</t>
  </si>
  <si>
    <t>Rest</t>
  </si>
  <si>
    <t>Buchen und Tannenbretter</t>
  </si>
  <si>
    <t>kg/n</t>
  </si>
  <si>
    <r>
      <t>m</t>
    </r>
    <r>
      <rPr>
        <b/>
        <vertAlign val="subscript"/>
        <sz val="18"/>
        <color theme="1"/>
        <rFont val="Calibri (Textkörper)"/>
      </rPr>
      <t>B</t>
    </r>
  </si>
  <si>
    <r>
      <t>m</t>
    </r>
    <r>
      <rPr>
        <b/>
        <vertAlign val="subscript"/>
        <sz val="18"/>
        <color theme="1"/>
        <rFont val="Calibri (Textkörper)"/>
      </rPr>
      <t>T</t>
    </r>
  </si>
  <si>
    <t>Massenagaben</t>
  </si>
  <si>
    <t>Stückzahlen</t>
  </si>
  <si>
    <t>B</t>
  </si>
  <si>
    <t>+</t>
  </si>
  <si>
    <t>T</t>
  </si>
  <si>
    <t>n</t>
  </si>
  <si>
    <r>
      <t>m</t>
    </r>
    <r>
      <rPr>
        <b/>
        <vertAlign val="subscript"/>
        <sz val="18"/>
        <color theme="1"/>
        <rFont val="Calibri (Textkörper)"/>
      </rPr>
      <t>g</t>
    </r>
  </si>
  <si>
    <t>+220</t>
  </si>
  <si>
    <t>Anzahl</t>
  </si>
  <si>
    <t>Masse</t>
  </si>
  <si>
    <r>
      <t>m</t>
    </r>
    <r>
      <rPr>
        <b/>
        <vertAlign val="subscript"/>
        <sz val="18"/>
        <color theme="1"/>
        <rFont val="Calibri (Textkörper)"/>
      </rPr>
      <t>B=x</t>
    </r>
  </si>
  <si>
    <r>
      <t>m</t>
    </r>
    <r>
      <rPr>
        <b/>
        <vertAlign val="subscript"/>
        <sz val="18"/>
        <color theme="1"/>
        <rFont val="Calibri (Textkörper)"/>
      </rPr>
      <t>T=y</t>
    </r>
  </si>
  <si>
    <t>y=330-x</t>
  </si>
  <si>
    <t>y=(92/56)x+2200/56</t>
  </si>
  <si>
    <t>Hasen und Fasan</t>
  </si>
  <si>
    <t>Anzahl Köpfe</t>
  </si>
  <si>
    <t>Anzahl Beine</t>
  </si>
  <si>
    <t>Beine</t>
  </si>
  <si>
    <t>Hasen</t>
  </si>
  <si>
    <t>Fasane</t>
  </si>
  <si>
    <t>Gesamtvolumen:</t>
  </si>
  <si>
    <t>50 Liter</t>
  </si>
  <si>
    <t>Endkonzentration:</t>
  </si>
  <si>
    <t>0,544*50</t>
  </si>
  <si>
    <r>
      <t>V</t>
    </r>
    <r>
      <rPr>
        <b/>
        <vertAlign val="subscript"/>
        <sz val="20"/>
        <color theme="1"/>
        <rFont val="Calibri (Textkörper)"/>
      </rPr>
      <t>1</t>
    </r>
  </si>
  <si>
    <r>
      <t>V</t>
    </r>
    <r>
      <rPr>
        <b/>
        <vertAlign val="subscript"/>
        <sz val="20"/>
        <color theme="1"/>
        <rFont val="Calibri (Textkörper)"/>
      </rPr>
      <t xml:space="preserve">2 </t>
    </r>
  </si>
  <si>
    <t>Volumensituation</t>
  </si>
  <si>
    <t>Konzentrationssituation</t>
  </si>
  <si>
    <r>
      <t>H</t>
    </r>
    <r>
      <rPr>
        <vertAlign val="subscript"/>
        <sz val="12"/>
        <color theme="1"/>
        <rFont val="Calibri (Textkörper)"/>
      </rPr>
      <t>2</t>
    </r>
    <r>
      <rPr>
        <sz val="12"/>
        <color theme="1"/>
        <rFont val="Calibri"/>
        <family val="2"/>
        <scheme val="minor"/>
      </rPr>
      <t>SO</t>
    </r>
    <r>
      <rPr>
        <vertAlign val="subscript"/>
        <sz val="12"/>
        <color theme="1"/>
        <rFont val="Calibri (Textkörper)"/>
      </rPr>
      <t>4</t>
    </r>
    <r>
      <rPr>
        <sz val="12"/>
        <color theme="1"/>
        <rFont val="Calibri"/>
        <family val="2"/>
        <scheme val="minor"/>
      </rPr>
      <t xml:space="preserve"> - 80%</t>
    </r>
  </si>
  <si>
    <r>
      <t>H</t>
    </r>
    <r>
      <rPr>
        <vertAlign val="subscript"/>
        <sz val="12"/>
        <color theme="1"/>
        <rFont val="Calibri (Textkörper)"/>
      </rPr>
      <t>2</t>
    </r>
    <r>
      <rPr>
        <sz val="12"/>
        <color theme="1"/>
        <rFont val="Calibri"/>
        <family val="2"/>
        <scheme val="minor"/>
      </rPr>
      <t>SO</t>
    </r>
    <r>
      <rPr>
        <vertAlign val="subscript"/>
        <sz val="12"/>
        <color theme="1"/>
        <rFont val="Calibri (Textkörper)"/>
      </rPr>
      <t>4</t>
    </r>
    <r>
      <rPr>
        <sz val="12"/>
        <color theme="1"/>
        <rFont val="Calibri"/>
        <family val="2"/>
        <scheme val="minor"/>
      </rPr>
      <t xml:space="preserve"> - 40%</t>
    </r>
  </si>
  <si>
    <r>
      <t>0,8*V</t>
    </r>
    <r>
      <rPr>
        <b/>
        <vertAlign val="subscript"/>
        <sz val="20"/>
        <color theme="1"/>
        <rFont val="Calibri (Textkörper)"/>
      </rPr>
      <t>1</t>
    </r>
  </si>
  <si>
    <r>
      <t>0,4*V</t>
    </r>
    <r>
      <rPr>
        <b/>
        <vertAlign val="subscript"/>
        <sz val="20"/>
        <color theme="1"/>
        <rFont val="Calibri (Textkörper)"/>
      </rPr>
      <t>2</t>
    </r>
  </si>
  <si>
    <t>Schwefelsäuremischung</t>
  </si>
  <si>
    <t>In einem Käfig sind Hasen und Fasane.</t>
  </si>
  <si>
    <t>Zusamen haben sie 35 Köpfe und 94 Füße.</t>
  </si>
  <si>
    <t>Wie viele Hasen und Fasane sind im Käfig?</t>
  </si>
  <si>
    <t>Hasen und Fasane</t>
  </si>
  <si>
    <t>Quersumme</t>
  </si>
  <si>
    <t>Die Quersumme einer zweiziffrigen Zahl ist viermal so groß wie die Zehnerziffer.</t>
  </si>
  <si>
    <t>Teilt man die Zahl durch ihre Quersumme, erhält man 3 Rest 3.</t>
  </si>
  <si>
    <t>Wie heißt die Zahl?</t>
  </si>
  <si>
    <t>Buchen und Tannen</t>
  </si>
  <si>
    <t>In einem Anhänger sind 330 Bretter geladen.</t>
  </si>
  <si>
    <t>Dabei handelt es sich um Buchenbretter und Tannenbretter.</t>
  </si>
  <si>
    <t>Ein Tannebrett wiegt 5,6 kg.</t>
  </si>
  <si>
    <t>Ein Buchnbrett wiegt 9,2 kg.</t>
  </si>
  <si>
    <t>Lösung auch als Powerpoint</t>
  </si>
  <si>
    <t>Berechnen Sie Anzahl der Buchen- und Tannenbretter.</t>
  </si>
  <si>
    <t>Schwefelsäure</t>
  </si>
  <si>
    <r>
      <t>H</t>
    </r>
    <r>
      <rPr>
        <b/>
        <vertAlign val="subscript"/>
        <sz val="24"/>
        <color theme="1"/>
        <rFont val="Calibri (Textkörper)"/>
      </rPr>
      <t>2</t>
    </r>
    <r>
      <rPr>
        <b/>
        <sz val="24"/>
        <color theme="1"/>
        <rFont val="Calibri"/>
        <family val="2"/>
        <scheme val="minor"/>
      </rPr>
      <t>SO</t>
    </r>
    <r>
      <rPr>
        <b/>
        <vertAlign val="subscript"/>
        <sz val="24"/>
        <color theme="1"/>
        <rFont val="Calibri (Textkörper)"/>
      </rPr>
      <t>4</t>
    </r>
  </si>
  <si>
    <t>Dazu stehen 40%-ige und 80%-ige Schwefelsäure zur Verfügung.</t>
  </si>
  <si>
    <t>Berechnen Sie die Mengen, die jeweils nötig sind, um die 50 l herzustellen.</t>
  </si>
  <si>
    <t>Es sollen 50 Liter einer 54,4%-igen Schwefelsäure hergestellt werden.</t>
  </si>
  <si>
    <t xml:space="preserve">Lösung auch als GeoGebra - Datei </t>
  </si>
  <si>
    <t>Die Masse der Buchenbretter ist um 220 kg kleiner als die Masse der Tannenbretter.</t>
  </si>
  <si>
    <t>Es fehlen:</t>
  </si>
  <si>
    <t>Die Fahstrecke bleibt konstant, also bleibt auch das Produkt v*t konstant.</t>
  </si>
  <si>
    <t>Der Radfahrer</t>
  </si>
  <si>
    <t>Die Geschwindigkeiten sind bekannt:</t>
  </si>
  <si>
    <r>
      <t>v</t>
    </r>
    <r>
      <rPr>
        <b/>
        <vertAlign val="subscript"/>
        <sz val="20"/>
        <color theme="1"/>
        <rFont val="Calibri (Textkörper)"/>
      </rPr>
      <t>1</t>
    </r>
    <r>
      <rPr>
        <b/>
        <sz val="20"/>
        <color theme="1"/>
        <rFont val="Calibri"/>
        <family val="2"/>
        <scheme val="minor"/>
      </rPr>
      <t xml:space="preserve"> =</t>
    </r>
  </si>
  <si>
    <r>
      <t>v</t>
    </r>
    <r>
      <rPr>
        <b/>
        <vertAlign val="subscript"/>
        <sz val="20"/>
        <color theme="1"/>
        <rFont val="Calibri (Textkörper)"/>
      </rPr>
      <t>2</t>
    </r>
    <r>
      <rPr>
        <b/>
        <sz val="20"/>
        <color theme="1"/>
        <rFont val="Calibri"/>
        <family val="2"/>
        <scheme val="minor"/>
      </rPr>
      <t>=</t>
    </r>
  </si>
  <si>
    <t>Die Zeiten sind bekannt:</t>
  </si>
  <si>
    <r>
      <t>t</t>
    </r>
    <r>
      <rPr>
        <b/>
        <vertAlign val="subscript"/>
        <sz val="20"/>
        <color theme="1"/>
        <rFont val="Calibri (Textkörper)"/>
      </rPr>
      <t xml:space="preserve">1 </t>
    </r>
    <r>
      <rPr>
        <b/>
        <sz val="20"/>
        <color theme="1"/>
        <rFont val="Calibri"/>
        <family val="2"/>
        <scheme val="minor"/>
      </rPr>
      <t>=</t>
    </r>
  </si>
  <si>
    <r>
      <t>t</t>
    </r>
    <r>
      <rPr>
        <b/>
        <vertAlign val="subscript"/>
        <sz val="20"/>
        <color theme="1"/>
        <rFont val="Calibri (Textkörper)"/>
      </rPr>
      <t>2</t>
    </r>
    <r>
      <rPr>
        <b/>
        <sz val="20"/>
        <color theme="1"/>
        <rFont val="Calibri"/>
        <family val="2"/>
        <scheme val="minor"/>
      </rPr>
      <t xml:space="preserve"> + 2</t>
    </r>
  </si>
  <si>
    <t>Ankunft:</t>
  </si>
  <si>
    <r>
      <t>t</t>
    </r>
    <r>
      <rPr>
        <b/>
        <vertAlign val="subscript"/>
        <sz val="20"/>
        <color theme="1"/>
        <rFont val="Calibri (Textkörper)"/>
      </rPr>
      <t xml:space="preserve">2 </t>
    </r>
    <r>
      <rPr>
        <b/>
        <sz val="20"/>
        <color theme="1"/>
        <rFont val="Calibri"/>
        <family val="2"/>
        <scheme val="minor"/>
      </rPr>
      <t>=</t>
    </r>
  </si>
  <si>
    <r>
      <t>t</t>
    </r>
    <r>
      <rPr>
        <b/>
        <vertAlign val="subscript"/>
        <sz val="20"/>
        <color theme="1"/>
        <rFont val="Calibri (Textkörper)"/>
      </rPr>
      <t>1</t>
    </r>
    <r>
      <rPr>
        <b/>
        <sz val="20"/>
        <color theme="1"/>
        <rFont val="Calibri (Textkörper)"/>
      </rPr>
      <t>- 2</t>
    </r>
  </si>
  <si>
    <t>Es bietet sich das Gleichsetzungsverfahren an:</t>
  </si>
  <si>
    <r>
      <rPr>
        <b/>
        <sz val="26"/>
        <color rgb="FFFFC000"/>
        <rFont val="Calibri"/>
        <family val="2"/>
        <scheme val="minor"/>
      </rPr>
      <t>v</t>
    </r>
    <r>
      <rPr>
        <b/>
        <vertAlign val="subscript"/>
        <sz val="26"/>
        <color rgb="FFFFC000"/>
        <rFont val="Calibri (Textkörper)"/>
      </rPr>
      <t>1</t>
    </r>
    <r>
      <rPr>
        <b/>
        <sz val="26"/>
        <color rgb="FFFFC000"/>
        <rFont val="Calibri"/>
        <family val="2"/>
        <scheme val="minor"/>
      </rPr>
      <t>*t</t>
    </r>
    <r>
      <rPr>
        <b/>
        <vertAlign val="subscript"/>
        <sz val="26"/>
        <color rgb="FFFFC000"/>
        <rFont val="Calibri (Textkörper)"/>
      </rPr>
      <t>1</t>
    </r>
    <r>
      <rPr>
        <b/>
        <sz val="26"/>
        <color rgb="FFFFC000"/>
        <rFont val="Calibri"/>
        <family val="2"/>
        <scheme val="minor"/>
      </rPr>
      <t xml:space="preserve"> </t>
    </r>
    <r>
      <rPr>
        <b/>
        <sz val="26"/>
        <color theme="1"/>
        <rFont val="Calibri"/>
        <family val="2"/>
        <scheme val="minor"/>
      </rPr>
      <t xml:space="preserve">= </t>
    </r>
    <r>
      <rPr>
        <b/>
        <sz val="26"/>
        <color rgb="FF00B0F0"/>
        <rFont val="Calibri"/>
        <family val="2"/>
        <scheme val="minor"/>
      </rPr>
      <t>v</t>
    </r>
    <r>
      <rPr>
        <b/>
        <vertAlign val="subscript"/>
        <sz val="26"/>
        <color rgb="FF00B0F0"/>
        <rFont val="Calibri (Textkörper)"/>
      </rPr>
      <t>2</t>
    </r>
    <r>
      <rPr>
        <b/>
        <sz val="26"/>
        <color rgb="FF00B0F0"/>
        <rFont val="Calibri"/>
        <family val="2"/>
        <scheme val="minor"/>
      </rPr>
      <t>*t</t>
    </r>
    <r>
      <rPr>
        <b/>
        <vertAlign val="subscript"/>
        <sz val="26"/>
        <color rgb="FF00B0F0"/>
        <rFont val="Calibri (Textkörper)"/>
      </rPr>
      <t>2</t>
    </r>
  </si>
  <si>
    <t>Nun das Einsetzungsverfahren:</t>
  </si>
  <si>
    <r>
      <rPr>
        <b/>
        <sz val="26"/>
        <color rgb="FFFFC000"/>
        <rFont val="Calibri"/>
        <family val="2"/>
        <scheme val="minor"/>
      </rPr>
      <t>v</t>
    </r>
    <r>
      <rPr>
        <b/>
        <vertAlign val="subscript"/>
        <sz val="26"/>
        <color rgb="FFFFC000"/>
        <rFont val="Calibri (Textkörper)"/>
      </rPr>
      <t>1</t>
    </r>
    <r>
      <rPr>
        <b/>
        <sz val="26"/>
        <color rgb="FFFFC000"/>
        <rFont val="Calibri"/>
        <family val="2"/>
        <scheme val="minor"/>
      </rPr>
      <t>*t</t>
    </r>
    <r>
      <rPr>
        <b/>
        <vertAlign val="subscript"/>
        <sz val="26"/>
        <color rgb="FFFFC000"/>
        <rFont val="Calibri (Textkörper)"/>
      </rPr>
      <t>1</t>
    </r>
    <r>
      <rPr>
        <b/>
        <sz val="26"/>
        <color rgb="FFFFC000"/>
        <rFont val="Calibri"/>
        <family val="2"/>
        <scheme val="minor"/>
      </rPr>
      <t xml:space="preserve"> </t>
    </r>
    <r>
      <rPr>
        <b/>
        <sz val="26"/>
        <color theme="1"/>
        <rFont val="Calibri"/>
        <family val="2"/>
        <scheme val="minor"/>
      </rPr>
      <t xml:space="preserve">= </t>
    </r>
    <r>
      <rPr>
        <b/>
        <sz val="26"/>
        <color rgb="FF00B0F0"/>
        <rFont val="Calibri"/>
        <family val="2"/>
        <scheme val="minor"/>
      </rPr>
      <t>v</t>
    </r>
    <r>
      <rPr>
        <b/>
        <vertAlign val="subscript"/>
        <sz val="26"/>
        <color rgb="FF00B0F0"/>
        <rFont val="Calibri (Textkörper)"/>
      </rPr>
      <t>2</t>
    </r>
    <r>
      <rPr>
        <b/>
        <sz val="26"/>
        <color rgb="FF00B0F0"/>
        <rFont val="Calibri"/>
        <family val="2"/>
        <scheme val="minor"/>
      </rPr>
      <t>*(</t>
    </r>
    <r>
      <rPr>
        <b/>
        <sz val="26"/>
        <color rgb="FFFFC000"/>
        <rFont val="Calibri"/>
        <family val="2"/>
        <scheme val="minor"/>
      </rPr>
      <t>t</t>
    </r>
    <r>
      <rPr>
        <b/>
        <vertAlign val="subscript"/>
        <sz val="26"/>
        <color rgb="FFFFC000"/>
        <rFont val="Calibri (Textkörper)"/>
      </rPr>
      <t>1</t>
    </r>
    <r>
      <rPr>
        <b/>
        <sz val="26"/>
        <color rgb="FFFFC000"/>
        <rFont val="Calibri"/>
        <family val="2"/>
        <scheme val="minor"/>
      </rPr>
      <t xml:space="preserve"> - 2)</t>
    </r>
  </si>
  <si>
    <t>h</t>
  </si>
  <si>
    <t>km</t>
  </si>
  <si>
    <r>
      <t>Fahrzeit t</t>
    </r>
    <r>
      <rPr>
        <b/>
        <vertAlign val="subscript"/>
        <sz val="20"/>
        <color rgb="FF00B0F0"/>
        <rFont val="Calibri (Textkörper)"/>
      </rPr>
      <t>2</t>
    </r>
  </si>
  <si>
    <r>
      <t>Fahrzeit t</t>
    </r>
    <r>
      <rPr>
        <b/>
        <vertAlign val="subscript"/>
        <sz val="20"/>
        <color rgb="FFFFC000"/>
        <rFont val="Calibri (Textkörper)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</si>
</sst>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0&quot; km/h&quot;"/>
    <numFmt numFmtId="172" formatCode="#,##0.00&quot; h&quot;"/>
  </numFmts>
  <fonts count="33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bscript"/>
      <sz val="18"/>
      <color theme="1"/>
      <name val="Calibri (Textkörper)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vertAlign val="subscript"/>
      <sz val="20"/>
      <color theme="1"/>
      <name val="Calibri (Textkörper)"/>
    </font>
    <font>
      <b/>
      <sz val="20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vertAlign val="subscript"/>
      <sz val="12"/>
      <color theme="1"/>
      <name val="Calibri (Textkörper)"/>
    </font>
    <font>
      <b/>
      <sz val="2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vertAlign val="subscript"/>
      <sz val="24"/>
      <color theme="1"/>
      <name val="Calibri (Textkörper)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 (Textkörper)"/>
    </font>
    <font>
      <b/>
      <sz val="20"/>
      <color rgb="FFFFC000"/>
      <name val="Calibri"/>
      <family val="2"/>
      <scheme val="minor"/>
    </font>
    <font>
      <b/>
      <vertAlign val="subscript"/>
      <sz val="20"/>
      <color rgb="FFFFC000"/>
      <name val="Calibri (Textkörper)"/>
    </font>
    <font>
      <b/>
      <sz val="26"/>
      <color rgb="FF00B0F0"/>
      <name val="Calibri"/>
      <family val="2"/>
      <scheme val="minor"/>
    </font>
    <font>
      <b/>
      <vertAlign val="subscript"/>
      <sz val="26"/>
      <color rgb="FF00B0F0"/>
      <name val="Calibri (Textkörper)"/>
    </font>
    <font>
      <b/>
      <sz val="26"/>
      <color rgb="FFFFC000"/>
      <name val="Calibri"/>
      <family val="2"/>
      <scheme val="minor"/>
    </font>
    <font>
      <b/>
      <vertAlign val="subscript"/>
      <sz val="26"/>
      <color rgb="FFFFC000"/>
      <name val="Calibri (Textkörper)"/>
    </font>
    <font>
      <b/>
      <sz val="20"/>
      <color rgb="FF00B0F0"/>
      <name val="Calibri"/>
      <family val="2"/>
      <scheme val="minor"/>
    </font>
    <font>
      <b/>
      <vertAlign val="subscript"/>
      <sz val="20"/>
      <color rgb="FF00B0F0"/>
      <name val="Calibri (Textkörper)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quotePrefix="1" applyFont="1"/>
    <xf numFmtId="0" fontId="1" fillId="2" borderId="0" xfId="0" applyFont="1" applyFill="1"/>
    <xf numFmtId="0" fontId="1" fillId="2" borderId="1" xfId="0" applyFont="1" applyFill="1" applyBorder="1"/>
    <xf numFmtId="0" fontId="2" fillId="0" borderId="0" xfId="0" applyFont="1"/>
    <xf numFmtId="0" fontId="4" fillId="0" borderId="0" xfId="0" applyFont="1"/>
    <xf numFmtId="0" fontId="1" fillId="3" borderId="1" xfId="0" applyFont="1" applyFill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/>
    <xf numFmtId="0" fontId="7" fillId="0" borderId="0" xfId="0" applyFont="1"/>
    <xf numFmtId="0" fontId="8" fillId="0" borderId="0" xfId="0" applyFont="1"/>
    <xf numFmtId="0" fontId="0" fillId="0" borderId="3" xfId="0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2" fillId="4" borderId="0" xfId="0" applyFont="1" applyFill="1"/>
    <xf numFmtId="0" fontId="2" fillId="4" borderId="0" xfId="0" quotePrefix="1" applyFont="1" applyFill="1"/>
    <xf numFmtId="0" fontId="2" fillId="7" borderId="0" xfId="0" applyFont="1" applyFill="1" applyAlignment="1">
      <alignment horizontal="center"/>
    </xf>
    <xf numFmtId="0" fontId="2" fillId="7" borderId="0" xfId="0" quotePrefix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quotePrefix="1" applyFont="1" applyAlignment="1">
      <alignment horizontal="center"/>
    </xf>
    <xf numFmtId="0" fontId="17" fillId="0" borderId="5" xfId="0" applyFont="1" applyBorder="1"/>
    <xf numFmtId="0" fontId="0" fillId="0" borderId="6" xfId="0" applyBorder="1"/>
    <xf numFmtId="0" fontId="18" fillId="0" borderId="6" xfId="0" applyFont="1" applyBorder="1"/>
    <xf numFmtId="0" fontId="0" fillId="0" borderId="7" xfId="0" applyBorder="1"/>
    <xf numFmtId="0" fontId="4" fillId="0" borderId="8" xfId="0" applyFont="1" applyBorder="1"/>
    <xf numFmtId="0" fontId="0" fillId="0" borderId="0" xfId="0" applyBorder="1"/>
    <xf numFmtId="0" fontId="0" fillId="0" borderId="9" xfId="0" applyBorder="1"/>
    <xf numFmtId="0" fontId="12" fillId="0" borderId="10" xfId="0" applyFont="1" applyBorder="1"/>
    <xf numFmtId="0" fontId="0" fillId="0" borderId="11" xfId="0" applyBorder="1"/>
    <xf numFmtId="0" fontId="0" fillId="0" borderId="12" xfId="0" applyBorder="1"/>
    <xf numFmtId="0" fontId="17" fillId="8" borderId="6" xfId="0" applyFont="1" applyFill="1" applyBorder="1"/>
    <xf numFmtId="0" fontId="20" fillId="4" borderId="2" xfId="0" applyFont="1" applyFill="1" applyBorder="1" applyAlignment="1">
      <alignment horizontal="center"/>
    </xf>
    <xf numFmtId="0" fontId="21" fillId="0" borderId="0" xfId="0" applyFont="1"/>
    <xf numFmtId="0" fontId="20" fillId="4" borderId="0" xfId="0" applyFont="1" applyFill="1"/>
    <xf numFmtId="0" fontId="20" fillId="5" borderId="1" xfId="0" applyFont="1" applyFill="1" applyBorder="1" applyAlignment="1">
      <alignment horizontal="center"/>
    </xf>
    <xf numFmtId="0" fontId="20" fillId="5" borderId="1" xfId="0" quotePrefix="1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1" fillId="0" borderId="0" xfId="0" applyFont="1" applyAlignment="1"/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22" fillId="0" borderId="0" xfId="0" applyFont="1"/>
    <xf numFmtId="0" fontId="23" fillId="0" borderId="0" xfId="0" applyFont="1"/>
    <xf numFmtId="0" fontId="2" fillId="8" borderId="0" xfId="0" applyFont="1" applyFill="1"/>
    <xf numFmtId="169" fontId="2" fillId="8" borderId="0" xfId="0" applyNumberFormat="1" applyFont="1" applyFill="1"/>
    <xf numFmtId="172" fontId="2" fillId="8" borderId="0" xfId="0" applyNumberFormat="1" applyFont="1" applyFill="1"/>
    <xf numFmtId="0" fontId="2" fillId="8" borderId="0" xfId="0" applyFont="1" applyFill="1" applyAlignment="1">
      <alignment horizontal="center"/>
    </xf>
    <xf numFmtId="0" fontId="2" fillId="7" borderId="0" xfId="0" applyFont="1" applyFill="1"/>
    <xf numFmtId="169" fontId="2" fillId="7" borderId="0" xfId="0" applyNumberFormat="1" applyFont="1" applyFill="1"/>
    <xf numFmtId="172" fontId="2" fillId="7" borderId="0" xfId="0" applyNumberFormat="1" applyFont="1" applyFill="1"/>
    <xf numFmtId="0" fontId="22" fillId="9" borderId="0" xfId="0" applyFont="1" applyFill="1"/>
    <xf numFmtId="0" fontId="31" fillId="0" borderId="0" xfId="0" applyFont="1" applyAlignment="1">
      <alignment horizontal="right"/>
    </xf>
    <xf numFmtId="0" fontId="25" fillId="0" borderId="0" xfId="0" applyFont="1" applyAlignment="1">
      <alignment horizontal="right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max="30000" page="10" val="38"/>
</file>

<file path=xl/ctrlProps/ctrlProp2.xml><?xml version="1.0" encoding="utf-8"?>
<formControlPr xmlns="http://schemas.microsoft.com/office/spreadsheetml/2009/9/main" objectType="Scroll" dx="16" fmlaLink="$B$6" horiz="1" max="30" min="1" page="10" val="12"/>
</file>

<file path=xl/ctrlProps/ctrlProp3.xml><?xml version="1.0" encoding="utf-8"?>
<formControlPr xmlns="http://schemas.microsoft.com/office/spreadsheetml/2009/9/main" objectType="Scroll" dx="16" fmlaLink="$C$6" horiz="1" max="30" min="1" page="10" val="23"/>
</file>

<file path=xl/ctrlProps/ctrlProp4.xml><?xml version="1.0" encoding="utf-8"?>
<formControlPr xmlns="http://schemas.microsoft.com/office/spreadsheetml/2009/9/main" objectType="Scroll" dx="15" fmlaLink="$I$13" horiz="1" max="10" page="10" val="0"/>
</file>

<file path=xl/ctrlProps/ctrlProp5.xml><?xml version="1.0" encoding="utf-8"?>
<formControlPr xmlns="http://schemas.microsoft.com/office/spreadsheetml/2009/9/main" objectType="Scroll" dx="15" fmlaLink="$C$5" horiz="1" max="50" page="0" val="18"/>
</file>

<file path=xl/ctrlProps/ctrlProp6.xml><?xml version="1.0" encoding="utf-8"?>
<formControlPr xmlns="http://schemas.microsoft.com/office/spreadsheetml/2009/9/main" objectType="Scroll" dx="15" fmlaLink="$E$5" horiz="1" max="50" page="0" val="3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6</xdr:row>
          <xdr:rowOff>12700</xdr:rowOff>
        </xdr:from>
        <xdr:to>
          <xdr:col>8</xdr:col>
          <xdr:colOff>152400</xdr:colOff>
          <xdr:row>7</xdr:row>
          <xdr:rowOff>12700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8</xdr:row>
          <xdr:rowOff>38100</xdr:rowOff>
        </xdr:from>
        <xdr:to>
          <xdr:col>8</xdr:col>
          <xdr:colOff>152400</xdr:colOff>
          <xdr:row>9</xdr:row>
          <xdr:rowOff>25400</xdr:rowOff>
        </xdr:to>
        <xdr:sp macro="" textlink="">
          <xdr:nvSpPr>
            <xdr:cNvPr id="3076" name="Scroll Bar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10</xdr:row>
          <xdr:rowOff>12700</xdr:rowOff>
        </xdr:from>
        <xdr:to>
          <xdr:col>8</xdr:col>
          <xdr:colOff>127000</xdr:colOff>
          <xdr:row>11</xdr:row>
          <xdr:rowOff>0</xdr:rowOff>
        </xdr:to>
        <xdr:sp macro="" textlink="">
          <xdr:nvSpPr>
            <xdr:cNvPr id="3077" name="Scroll Bar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10</xdr:row>
          <xdr:rowOff>38100</xdr:rowOff>
        </xdr:from>
        <xdr:to>
          <xdr:col>11</xdr:col>
          <xdr:colOff>254000</xdr:colOff>
          <xdr:row>11</xdr:row>
          <xdr:rowOff>25400</xdr:rowOff>
        </xdr:to>
        <xdr:sp macro="" textlink="">
          <xdr:nvSpPr>
            <xdr:cNvPr id="10241" name="Scroll Bar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49426C84-43F1-6448-9D42-3331B0CFA6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12700</xdr:rowOff>
        </xdr:from>
        <xdr:to>
          <xdr:col>8</xdr:col>
          <xdr:colOff>825500</xdr:colOff>
          <xdr:row>8</xdr:row>
          <xdr:rowOff>190500</xdr:rowOff>
        </xdr:to>
        <xdr:sp macro="" textlink="">
          <xdr:nvSpPr>
            <xdr:cNvPr id="6145" name="Scroll Bar 1" descr="Mischer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25400</xdr:rowOff>
        </xdr:from>
        <xdr:to>
          <xdr:col>8</xdr:col>
          <xdr:colOff>825500</xdr:colOff>
          <xdr:row>9</xdr:row>
          <xdr:rowOff>215900</xdr:rowOff>
        </xdr:to>
        <xdr:sp macro="" textlink="">
          <xdr:nvSpPr>
            <xdr:cNvPr id="6146" name="Scroll Bar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E4BEE-5A22-5D4E-B99F-62FB23F20F79}">
  <dimension ref="A1:S12"/>
  <sheetViews>
    <sheetView zoomScale="112" zoomScaleNormal="112" workbookViewId="0">
      <selection activeCell="F19" sqref="F19"/>
    </sheetView>
  </sheetViews>
  <sheetFormatPr baseColWidth="10" defaultRowHeight="16"/>
  <sheetData>
    <row r="1" spans="1:19" ht="31">
      <c r="A1" s="26" t="s">
        <v>46</v>
      </c>
      <c r="B1" s="27"/>
      <c r="C1" s="27"/>
      <c r="D1" s="27"/>
      <c r="E1" s="29"/>
      <c r="G1" s="26" t="s">
        <v>47</v>
      </c>
      <c r="H1" s="27"/>
      <c r="I1" s="27"/>
      <c r="J1" s="28" t="s">
        <v>56</v>
      </c>
      <c r="K1" s="27"/>
      <c r="L1" s="27"/>
      <c r="M1" s="27"/>
      <c r="N1" s="27"/>
      <c r="O1" s="29"/>
    </row>
    <row r="2" spans="1:19" ht="21">
      <c r="A2" s="30" t="s">
        <v>43</v>
      </c>
      <c r="B2" s="31"/>
      <c r="C2" s="31"/>
      <c r="D2" s="31"/>
      <c r="E2" s="32"/>
      <c r="G2" s="30" t="s">
        <v>48</v>
      </c>
      <c r="H2" s="31"/>
      <c r="I2" s="31"/>
      <c r="J2" s="31"/>
      <c r="K2" s="31"/>
      <c r="L2" s="31"/>
      <c r="M2" s="31"/>
      <c r="N2" s="31"/>
      <c r="O2" s="32"/>
    </row>
    <row r="3" spans="1:19" ht="21">
      <c r="A3" s="30" t="s">
        <v>44</v>
      </c>
      <c r="B3" s="31"/>
      <c r="C3" s="31"/>
      <c r="D3" s="31"/>
      <c r="E3" s="32"/>
      <c r="G3" s="30" t="s">
        <v>49</v>
      </c>
      <c r="H3" s="31"/>
      <c r="I3" s="31"/>
      <c r="J3" s="31"/>
      <c r="K3" s="31"/>
      <c r="L3" s="31"/>
      <c r="M3" s="31"/>
      <c r="N3" s="31"/>
      <c r="O3" s="32"/>
    </row>
    <row r="4" spans="1:19" ht="22" thickBot="1">
      <c r="A4" s="33" t="s">
        <v>45</v>
      </c>
      <c r="B4" s="34"/>
      <c r="C4" s="34"/>
      <c r="D4" s="34"/>
      <c r="E4" s="35"/>
      <c r="G4" s="33" t="s">
        <v>50</v>
      </c>
      <c r="H4" s="34"/>
      <c r="I4" s="34"/>
      <c r="J4" s="34"/>
      <c r="K4" s="34"/>
      <c r="L4" s="34"/>
      <c r="M4" s="34"/>
      <c r="N4" s="34"/>
      <c r="O4" s="35"/>
    </row>
    <row r="5" spans="1:19" ht="17" thickBot="1"/>
    <row r="6" spans="1:19" ht="35">
      <c r="A6" s="26" t="s">
        <v>51</v>
      </c>
      <c r="B6" s="27"/>
      <c r="C6" s="27"/>
      <c r="D6" s="27"/>
      <c r="E6" s="28" t="s">
        <v>63</v>
      </c>
      <c r="F6" s="27"/>
      <c r="G6" s="27"/>
      <c r="H6" s="27"/>
      <c r="I6" s="29"/>
      <c r="L6" s="26" t="s">
        <v>58</v>
      </c>
      <c r="M6" s="27"/>
      <c r="N6" s="27"/>
      <c r="O6" s="36" t="s">
        <v>59</v>
      </c>
      <c r="P6" s="27"/>
      <c r="Q6" s="27"/>
      <c r="R6" s="27"/>
      <c r="S6" s="29"/>
    </row>
    <row r="7" spans="1:19" ht="21">
      <c r="A7" s="30" t="s">
        <v>52</v>
      </c>
      <c r="B7" s="31"/>
      <c r="C7" s="31"/>
      <c r="D7" s="31"/>
      <c r="E7" s="31"/>
      <c r="F7" s="31"/>
      <c r="G7" s="31"/>
      <c r="H7" s="31"/>
      <c r="I7" s="32"/>
      <c r="L7" s="30" t="s">
        <v>62</v>
      </c>
      <c r="M7" s="31"/>
      <c r="N7" s="31"/>
      <c r="O7" s="31"/>
      <c r="P7" s="31"/>
      <c r="Q7" s="31"/>
      <c r="R7" s="31"/>
      <c r="S7" s="32"/>
    </row>
    <row r="8" spans="1:19" ht="21">
      <c r="A8" s="30" t="s">
        <v>53</v>
      </c>
      <c r="B8" s="31"/>
      <c r="C8" s="31"/>
      <c r="D8" s="31"/>
      <c r="E8" s="31"/>
      <c r="F8" s="31"/>
      <c r="G8" s="31"/>
      <c r="H8" s="31"/>
      <c r="I8" s="32"/>
      <c r="L8" s="30" t="s">
        <v>60</v>
      </c>
      <c r="M8" s="31"/>
      <c r="N8" s="31"/>
      <c r="O8" s="31"/>
      <c r="P8" s="31"/>
      <c r="Q8" s="31"/>
      <c r="R8" s="31"/>
      <c r="S8" s="32"/>
    </row>
    <row r="9" spans="1:19" ht="22" thickBot="1">
      <c r="A9" s="30" t="s">
        <v>54</v>
      </c>
      <c r="B9" s="31"/>
      <c r="C9" s="31"/>
      <c r="D9" s="31"/>
      <c r="E9" s="31"/>
      <c r="F9" s="31"/>
      <c r="G9" s="31"/>
      <c r="H9" s="31"/>
      <c r="I9" s="32"/>
      <c r="L9" s="33" t="s">
        <v>61</v>
      </c>
      <c r="M9" s="34"/>
      <c r="N9" s="34"/>
      <c r="O9" s="34"/>
      <c r="P9" s="34"/>
      <c r="Q9" s="34"/>
      <c r="R9" s="34"/>
      <c r="S9" s="35"/>
    </row>
    <row r="10" spans="1:19" ht="21">
      <c r="A10" s="30" t="s">
        <v>55</v>
      </c>
      <c r="B10" s="31"/>
      <c r="C10" s="31"/>
      <c r="D10" s="31"/>
      <c r="E10" s="31"/>
      <c r="F10" s="31"/>
      <c r="G10" s="31"/>
      <c r="H10" s="31"/>
      <c r="I10" s="32"/>
    </row>
    <row r="11" spans="1:19" ht="21">
      <c r="A11" s="30" t="s">
        <v>64</v>
      </c>
      <c r="B11" s="31"/>
      <c r="C11" s="31"/>
      <c r="D11" s="31"/>
      <c r="E11" s="31"/>
      <c r="F11" s="31"/>
      <c r="G11" s="31"/>
      <c r="H11" s="31"/>
      <c r="I11" s="32"/>
    </row>
    <row r="12" spans="1:19" ht="22" thickBot="1">
      <c r="A12" s="33" t="s">
        <v>57</v>
      </c>
      <c r="B12" s="34"/>
      <c r="C12" s="34"/>
      <c r="D12" s="34"/>
      <c r="E12" s="34"/>
      <c r="F12" s="34"/>
      <c r="G12" s="34"/>
      <c r="H12" s="34"/>
      <c r="I12" s="3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zoomScale="152" zoomScaleNormal="152" workbookViewId="0">
      <selection activeCell="L9" sqref="L9"/>
    </sheetView>
  </sheetViews>
  <sheetFormatPr baseColWidth="10" defaultRowHeight="16"/>
  <sheetData>
    <row r="1" spans="1:8" ht="24">
      <c r="A1" s="1" t="s">
        <v>24</v>
      </c>
    </row>
    <row r="3" spans="1:8" ht="24">
      <c r="A3" s="1" t="s">
        <v>25</v>
      </c>
      <c r="C3" s="1">
        <v>35</v>
      </c>
      <c r="F3" s="1" t="s">
        <v>26</v>
      </c>
      <c r="H3" s="1">
        <v>94</v>
      </c>
    </row>
    <row r="4" spans="1:8" ht="24">
      <c r="B4" t="s">
        <v>65</v>
      </c>
      <c r="C4" s="11">
        <f>C3-(B6+C6)</f>
        <v>0</v>
      </c>
      <c r="G4" t="s">
        <v>65</v>
      </c>
      <c r="H4" s="12">
        <f>H3-D6</f>
        <v>0</v>
      </c>
    </row>
    <row r="5" spans="1:8" ht="17" thickBot="1">
      <c r="B5" s="13" t="s">
        <v>28</v>
      </c>
      <c r="C5" s="13" t="s">
        <v>29</v>
      </c>
      <c r="D5" s="13" t="s">
        <v>27</v>
      </c>
    </row>
    <row r="6" spans="1:8" ht="30" thickTop="1">
      <c r="B6" s="14">
        <v>12</v>
      </c>
      <c r="C6" s="14">
        <v>23</v>
      </c>
      <c r="D6" s="14">
        <f>4*B6+2*C6</f>
        <v>94</v>
      </c>
    </row>
    <row r="9" spans="1:8">
      <c r="E9" t="s">
        <v>28</v>
      </c>
    </row>
    <row r="11" spans="1:8">
      <c r="E11" t="s">
        <v>29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Spinner 1">
              <controlPr defaultSize="0" autoPict="0">
                <anchor moveWithCells="1" sizeWithCells="1">
                  <from>
                    <xdr:col>5</xdr:col>
                    <xdr:colOff>38100</xdr:colOff>
                    <xdr:row>6</xdr:row>
                    <xdr:rowOff>12700</xdr:rowOff>
                  </from>
                  <to>
                    <xdr:col>8</xdr:col>
                    <xdr:colOff>152400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4" name="Scroll Bar 4">
              <controlPr defaultSize="0" autoPict="0">
                <anchor moveWithCells="1">
                  <from>
                    <xdr:col>5</xdr:col>
                    <xdr:colOff>25400</xdr:colOff>
                    <xdr:row>8</xdr:row>
                    <xdr:rowOff>38100</xdr:rowOff>
                  </from>
                  <to>
                    <xdr:col>8</xdr:col>
                    <xdr:colOff>152400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Scroll Bar 5">
              <controlPr defaultSize="0" autoPict="0">
                <anchor moveWithCells="1">
                  <from>
                    <xdr:col>5</xdr:col>
                    <xdr:colOff>25400</xdr:colOff>
                    <xdr:row>10</xdr:row>
                    <xdr:rowOff>12700</xdr:rowOff>
                  </from>
                  <to>
                    <xdr:col>8</xdr:col>
                    <xdr:colOff>127000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workbookViewId="0">
      <selection activeCell="I1" sqref="I1"/>
    </sheetView>
  </sheetViews>
  <sheetFormatPr baseColWidth="10" defaultRowHeight="16"/>
  <cols>
    <col min="6" max="6" width="4.5" customWidth="1"/>
    <col min="7" max="7" width="2.1640625" customWidth="1"/>
    <col min="8" max="8" width="4.5" customWidth="1"/>
    <col min="9" max="9" width="2.83203125" customWidth="1"/>
    <col min="10" max="10" width="4.5" customWidth="1"/>
    <col min="12" max="12" width="3" customWidth="1"/>
  </cols>
  <sheetData>
    <row r="1" spans="1:12" ht="24">
      <c r="A1" s="1"/>
      <c r="B1" s="2" t="s">
        <v>0</v>
      </c>
      <c r="C1" s="2" t="s">
        <v>1</v>
      </c>
      <c r="D1" s="2" t="s">
        <v>2</v>
      </c>
      <c r="E1" s="1"/>
      <c r="F1" s="1"/>
      <c r="G1" s="1"/>
      <c r="H1" s="1"/>
      <c r="I1" s="1"/>
      <c r="J1" s="1"/>
      <c r="L1" s="1" t="s">
        <v>5</v>
      </c>
    </row>
    <row r="2" spans="1:12" ht="24">
      <c r="A2" s="1"/>
      <c r="B2" s="2">
        <v>1</v>
      </c>
      <c r="C2" s="2">
        <v>0</v>
      </c>
      <c r="D2" s="2">
        <f t="shared" ref="D2:D9" si="0">B2+C2</f>
        <v>1</v>
      </c>
      <c r="E2" s="1"/>
      <c r="F2" s="1">
        <f>B11310*B2+C2</f>
        <v>0</v>
      </c>
      <c r="G2" s="1" t="s">
        <v>3</v>
      </c>
      <c r="H2" s="1">
        <f>D2</f>
        <v>1</v>
      </c>
      <c r="I2" s="3" t="s">
        <v>4</v>
      </c>
      <c r="J2" s="1">
        <f>INT(F2/H2)</f>
        <v>0</v>
      </c>
      <c r="L2" s="1">
        <f>MOD(F2,H2)</f>
        <v>0</v>
      </c>
    </row>
    <row r="3" spans="1:12" ht="24">
      <c r="A3" s="1"/>
      <c r="B3" s="2">
        <v>1</v>
      </c>
      <c r="C3" s="2">
        <v>1</v>
      </c>
      <c r="D3" s="2">
        <f t="shared" si="0"/>
        <v>2</v>
      </c>
      <c r="E3" s="1"/>
      <c r="F3" s="1">
        <f t="shared" ref="F3:F13" si="1">10*B3+C3</f>
        <v>11</v>
      </c>
      <c r="G3" s="1" t="s">
        <v>3</v>
      </c>
      <c r="H3" s="1">
        <f t="shared" ref="H3:H13" si="2">D3</f>
        <v>2</v>
      </c>
      <c r="I3" s="3" t="s">
        <v>4</v>
      </c>
      <c r="J3" s="1">
        <f t="shared" ref="J3:J13" si="3">INT(F3/H3)</f>
        <v>5</v>
      </c>
      <c r="L3" s="1">
        <f t="shared" ref="L3:L13" si="4">MOD(F3,H3)</f>
        <v>1</v>
      </c>
    </row>
    <row r="4" spans="1:12" ht="24">
      <c r="A4" s="1"/>
      <c r="B4" s="2">
        <v>1</v>
      </c>
      <c r="C4" s="2">
        <v>2</v>
      </c>
      <c r="D4" s="2">
        <f t="shared" si="0"/>
        <v>3</v>
      </c>
      <c r="E4" s="1"/>
      <c r="F4" s="1">
        <f t="shared" si="1"/>
        <v>12</v>
      </c>
      <c r="G4" s="1" t="s">
        <v>3</v>
      </c>
      <c r="H4" s="1">
        <f t="shared" si="2"/>
        <v>3</v>
      </c>
      <c r="I4" s="3" t="s">
        <v>4</v>
      </c>
      <c r="J4" s="1">
        <f t="shared" si="3"/>
        <v>4</v>
      </c>
      <c r="L4" s="1">
        <f t="shared" si="4"/>
        <v>0</v>
      </c>
    </row>
    <row r="5" spans="1:12" ht="24">
      <c r="A5" s="1"/>
      <c r="B5" s="2">
        <v>1</v>
      </c>
      <c r="C5" s="2">
        <v>3</v>
      </c>
      <c r="D5" s="2">
        <f t="shared" si="0"/>
        <v>4</v>
      </c>
      <c r="E5" s="1"/>
      <c r="F5" s="1">
        <f t="shared" si="1"/>
        <v>13</v>
      </c>
      <c r="G5" s="1" t="s">
        <v>3</v>
      </c>
      <c r="H5" s="1">
        <f t="shared" si="2"/>
        <v>4</v>
      </c>
      <c r="I5" s="3" t="s">
        <v>4</v>
      </c>
      <c r="J5" s="1">
        <f t="shared" si="3"/>
        <v>3</v>
      </c>
      <c r="L5" s="1">
        <f t="shared" si="4"/>
        <v>1</v>
      </c>
    </row>
    <row r="6" spans="1:12" ht="24">
      <c r="A6" s="1"/>
      <c r="B6" s="2">
        <v>1</v>
      </c>
      <c r="C6" s="2">
        <v>4</v>
      </c>
      <c r="D6" s="2">
        <f t="shared" si="0"/>
        <v>5</v>
      </c>
      <c r="E6" s="1"/>
      <c r="F6" s="1">
        <f t="shared" si="1"/>
        <v>14</v>
      </c>
      <c r="G6" s="1" t="s">
        <v>3</v>
      </c>
      <c r="H6" s="1">
        <f t="shared" si="2"/>
        <v>5</v>
      </c>
      <c r="I6" s="3" t="s">
        <v>4</v>
      </c>
      <c r="J6" s="1">
        <f t="shared" si="3"/>
        <v>2</v>
      </c>
      <c r="L6" s="1">
        <f t="shared" si="4"/>
        <v>4</v>
      </c>
    </row>
    <row r="7" spans="1:12" ht="24">
      <c r="A7" s="1"/>
      <c r="B7" s="2">
        <v>1</v>
      </c>
      <c r="C7" s="2">
        <v>5</v>
      </c>
      <c r="D7" s="2">
        <f t="shared" si="0"/>
        <v>6</v>
      </c>
      <c r="E7" s="1"/>
      <c r="F7" s="1">
        <f t="shared" si="1"/>
        <v>15</v>
      </c>
      <c r="G7" s="1" t="s">
        <v>3</v>
      </c>
      <c r="H7" s="1">
        <f t="shared" si="2"/>
        <v>6</v>
      </c>
      <c r="I7" s="3" t="s">
        <v>4</v>
      </c>
      <c r="J7" s="1">
        <f t="shared" si="3"/>
        <v>2</v>
      </c>
      <c r="L7" s="1">
        <f t="shared" si="4"/>
        <v>3</v>
      </c>
    </row>
    <row r="8" spans="1:12" ht="24">
      <c r="A8" s="1"/>
      <c r="B8" s="2">
        <v>1</v>
      </c>
      <c r="C8" s="2">
        <v>6</v>
      </c>
      <c r="D8" s="2">
        <f t="shared" si="0"/>
        <v>7</v>
      </c>
      <c r="E8" s="1"/>
      <c r="F8" s="1">
        <f t="shared" si="1"/>
        <v>16</v>
      </c>
      <c r="G8" s="1" t="s">
        <v>3</v>
      </c>
      <c r="H8" s="1">
        <f t="shared" si="2"/>
        <v>7</v>
      </c>
      <c r="I8" s="3" t="s">
        <v>4</v>
      </c>
      <c r="J8" s="1">
        <f t="shared" si="3"/>
        <v>2</v>
      </c>
      <c r="L8" s="1">
        <f t="shared" si="4"/>
        <v>2</v>
      </c>
    </row>
    <row r="9" spans="1:12" ht="24">
      <c r="A9" s="1"/>
      <c r="B9" s="2">
        <v>1</v>
      </c>
      <c r="C9" s="2">
        <v>7</v>
      </c>
      <c r="D9" s="2">
        <f t="shared" si="0"/>
        <v>8</v>
      </c>
      <c r="E9" s="1"/>
      <c r="F9" s="1">
        <f t="shared" si="1"/>
        <v>17</v>
      </c>
      <c r="G9" s="1" t="s">
        <v>3</v>
      </c>
      <c r="H9" s="1">
        <f t="shared" si="2"/>
        <v>8</v>
      </c>
      <c r="I9" s="3" t="s">
        <v>4</v>
      </c>
      <c r="J9" s="1">
        <f t="shared" si="3"/>
        <v>2</v>
      </c>
      <c r="L9" s="1">
        <f t="shared" si="4"/>
        <v>1</v>
      </c>
    </row>
    <row r="10" spans="1:12" ht="24">
      <c r="A10" s="1"/>
      <c r="B10" s="2">
        <v>1</v>
      </c>
      <c r="C10" s="2">
        <v>8</v>
      </c>
      <c r="D10" s="2">
        <f t="shared" ref="D10" si="5">B10+C10</f>
        <v>9</v>
      </c>
      <c r="E10" s="1"/>
      <c r="F10" s="1">
        <f t="shared" si="1"/>
        <v>18</v>
      </c>
      <c r="G10" s="1" t="s">
        <v>3</v>
      </c>
      <c r="H10" s="1">
        <f t="shared" si="2"/>
        <v>9</v>
      </c>
      <c r="I10" s="3" t="s">
        <v>4</v>
      </c>
      <c r="J10" s="1">
        <f t="shared" si="3"/>
        <v>2</v>
      </c>
      <c r="L10" s="1">
        <f t="shared" si="4"/>
        <v>0</v>
      </c>
    </row>
    <row r="11" spans="1:12" ht="24">
      <c r="B11" s="2">
        <v>3</v>
      </c>
      <c r="C11" s="2">
        <v>9</v>
      </c>
      <c r="D11" s="5">
        <f t="shared" ref="D11:D13" si="6">B11+C11</f>
        <v>12</v>
      </c>
      <c r="F11" s="1">
        <f t="shared" si="1"/>
        <v>39</v>
      </c>
      <c r="G11" s="1" t="s">
        <v>3</v>
      </c>
      <c r="H11" s="4">
        <f t="shared" si="2"/>
        <v>12</v>
      </c>
      <c r="I11" s="3" t="s">
        <v>4</v>
      </c>
      <c r="J11" s="1">
        <f t="shared" si="3"/>
        <v>3</v>
      </c>
      <c r="L11" s="1">
        <f t="shared" si="4"/>
        <v>3</v>
      </c>
    </row>
    <row r="12" spans="1:12" ht="24">
      <c r="B12" s="2">
        <v>2</v>
      </c>
      <c r="C12" s="2">
        <v>1</v>
      </c>
      <c r="D12" s="2">
        <f t="shared" si="6"/>
        <v>3</v>
      </c>
      <c r="F12" s="1">
        <f t="shared" si="1"/>
        <v>21</v>
      </c>
      <c r="G12" s="1" t="s">
        <v>3</v>
      </c>
      <c r="H12" s="1">
        <f t="shared" si="2"/>
        <v>3</v>
      </c>
      <c r="I12" s="3" t="s">
        <v>4</v>
      </c>
      <c r="J12" s="1">
        <f t="shared" si="3"/>
        <v>7</v>
      </c>
      <c r="L12" s="1">
        <f t="shared" si="4"/>
        <v>0</v>
      </c>
    </row>
    <row r="13" spans="1:12" ht="24">
      <c r="B13" s="2">
        <v>2</v>
      </c>
      <c r="C13" s="2">
        <v>2</v>
      </c>
      <c r="D13" s="2">
        <f t="shared" si="6"/>
        <v>4</v>
      </c>
      <c r="F13" s="1">
        <f t="shared" si="1"/>
        <v>22</v>
      </c>
      <c r="G13" s="1" t="s">
        <v>3</v>
      </c>
      <c r="H13" s="1">
        <f t="shared" si="2"/>
        <v>4</v>
      </c>
      <c r="I13" s="3" t="s">
        <v>4</v>
      </c>
      <c r="J13" s="1">
        <f t="shared" si="3"/>
        <v>5</v>
      </c>
      <c r="L13" s="1">
        <f t="shared" si="4"/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workbookViewId="0">
      <selection activeCell="P10" sqref="P10"/>
    </sheetView>
  </sheetViews>
  <sheetFormatPr baseColWidth="10" defaultRowHeight="16"/>
  <cols>
    <col min="5" max="5" width="11.1640625" bestFit="1" customWidth="1"/>
    <col min="6" max="6" width="5.5" bestFit="1" customWidth="1"/>
    <col min="7" max="7" width="14.1640625" bestFit="1" customWidth="1"/>
    <col min="8" max="8" width="5.1640625" bestFit="1" customWidth="1"/>
    <col min="9" max="9" width="11.1640625" bestFit="1" customWidth="1"/>
    <col min="10" max="10" width="5.1640625" bestFit="1" customWidth="1"/>
    <col min="11" max="11" width="19.1640625" bestFit="1" customWidth="1"/>
    <col min="12" max="12" width="6.83203125" customWidth="1"/>
    <col min="13" max="13" width="21.83203125" bestFit="1" customWidth="1"/>
    <col min="15" max="15" width="20.1640625" customWidth="1"/>
  </cols>
  <sheetData>
    <row r="1" spans="1:15" ht="26">
      <c r="A1" s="6" t="s">
        <v>6</v>
      </c>
    </row>
    <row r="2" spans="1:15" ht="21">
      <c r="A2" s="7" t="s">
        <v>10</v>
      </c>
      <c r="E2" s="7" t="s">
        <v>11</v>
      </c>
      <c r="F2" s="7"/>
    </row>
    <row r="3" spans="1:15" ht="47">
      <c r="A3" s="1" t="s">
        <v>20</v>
      </c>
      <c r="B3" s="1">
        <v>9.1999999999999993</v>
      </c>
      <c r="C3" s="1" t="s">
        <v>7</v>
      </c>
      <c r="E3" s="43" t="s">
        <v>12</v>
      </c>
      <c r="F3" s="43" t="s">
        <v>13</v>
      </c>
      <c r="G3" s="43" t="s">
        <v>14</v>
      </c>
      <c r="H3" s="43" t="s">
        <v>4</v>
      </c>
      <c r="I3" s="43">
        <v>330</v>
      </c>
      <c r="J3" s="44"/>
      <c r="K3" s="37" t="s">
        <v>18</v>
      </c>
      <c r="L3" s="38"/>
      <c r="M3" s="39" t="s">
        <v>22</v>
      </c>
      <c r="N3" s="38"/>
      <c r="O3" s="38"/>
    </row>
    <row r="4" spans="1:15" ht="47">
      <c r="A4" s="1" t="s">
        <v>21</v>
      </c>
      <c r="B4" s="1">
        <v>5.6</v>
      </c>
      <c r="C4" s="1" t="s">
        <v>7</v>
      </c>
      <c r="E4" s="40">
        <f>B3</f>
        <v>9.1999999999999993</v>
      </c>
      <c r="F4" s="40" t="s">
        <v>12</v>
      </c>
      <c r="G4" s="41" t="s">
        <v>17</v>
      </c>
      <c r="H4" s="40" t="s">
        <v>4</v>
      </c>
      <c r="I4" s="40">
        <f>B4</f>
        <v>5.6</v>
      </c>
      <c r="J4" s="40" t="s">
        <v>14</v>
      </c>
      <c r="K4" s="42" t="s">
        <v>19</v>
      </c>
      <c r="L4" s="38"/>
      <c r="M4" s="45" t="s">
        <v>23</v>
      </c>
      <c r="N4" s="46"/>
      <c r="O4" s="46"/>
    </row>
    <row r="5" spans="1:15" ht="26">
      <c r="A5" s="8" t="s">
        <v>15</v>
      </c>
      <c r="B5" s="8" t="s">
        <v>8</v>
      </c>
      <c r="C5" s="8" t="s">
        <v>9</v>
      </c>
      <c r="D5" s="8" t="s">
        <v>16</v>
      </c>
    </row>
    <row r="6" spans="1:15" ht="21">
      <c r="A6" s="9">
        <v>10</v>
      </c>
      <c r="B6" s="9">
        <f>A6*$B$3</f>
        <v>92</v>
      </c>
      <c r="C6" s="9">
        <f>A6*$B$4</f>
        <v>56</v>
      </c>
      <c r="D6" s="9">
        <f>B6+C6</f>
        <v>148</v>
      </c>
    </row>
    <row r="7" spans="1:15" ht="21">
      <c r="A7" s="9">
        <f>A6+10</f>
        <v>20</v>
      </c>
      <c r="B7" s="9">
        <f t="shared" ref="B7:B30" si="0">A7*$B$3</f>
        <v>184</v>
      </c>
      <c r="C7" s="9">
        <f t="shared" ref="C7" si="1">A7*$B$4</f>
        <v>112</v>
      </c>
      <c r="D7" s="9">
        <f t="shared" ref="D7" si="2">B7+C7</f>
        <v>296</v>
      </c>
    </row>
    <row r="8" spans="1:15" ht="21">
      <c r="A8" s="9">
        <f t="shared" ref="A8:A30" si="3">A7+10</f>
        <v>30</v>
      </c>
      <c r="B8" s="9">
        <f t="shared" si="0"/>
        <v>276</v>
      </c>
      <c r="C8" s="9">
        <f t="shared" ref="C8:C30" si="4">A8*$B$4</f>
        <v>168</v>
      </c>
      <c r="D8" s="9">
        <f t="shared" ref="D8:D30" si="5">B8+C8</f>
        <v>444</v>
      </c>
    </row>
    <row r="9" spans="1:15" ht="21">
      <c r="A9" s="9">
        <f t="shared" si="3"/>
        <v>40</v>
      </c>
      <c r="B9" s="9">
        <f t="shared" si="0"/>
        <v>368</v>
      </c>
      <c r="C9" s="9">
        <f t="shared" si="4"/>
        <v>224</v>
      </c>
      <c r="D9" s="9">
        <f t="shared" si="5"/>
        <v>592</v>
      </c>
    </row>
    <row r="10" spans="1:15" ht="21">
      <c r="A10" s="9">
        <f t="shared" si="3"/>
        <v>50</v>
      </c>
      <c r="B10" s="9">
        <f t="shared" si="0"/>
        <v>459.99999999999994</v>
      </c>
      <c r="C10" s="9">
        <f t="shared" si="4"/>
        <v>280</v>
      </c>
      <c r="D10" s="9">
        <f t="shared" si="5"/>
        <v>740</v>
      </c>
    </row>
    <row r="11" spans="1:15" ht="21">
      <c r="A11" s="9">
        <f t="shared" si="3"/>
        <v>60</v>
      </c>
      <c r="B11" s="9">
        <f t="shared" si="0"/>
        <v>552</v>
      </c>
      <c r="C11" s="9">
        <f t="shared" si="4"/>
        <v>336</v>
      </c>
      <c r="D11" s="9">
        <f t="shared" si="5"/>
        <v>888</v>
      </c>
    </row>
    <row r="12" spans="1:15" ht="21">
      <c r="A12" s="9">
        <f t="shared" si="3"/>
        <v>70</v>
      </c>
      <c r="B12" s="9">
        <f t="shared" si="0"/>
        <v>644</v>
      </c>
      <c r="C12" s="9">
        <f t="shared" si="4"/>
        <v>392</v>
      </c>
      <c r="D12" s="9">
        <f t="shared" si="5"/>
        <v>1036</v>
      </c>
    </row>
    <row r="13" spans="1:15" ht="21">
      <c r="A13" s="9">
        <f t="shared" si="3"/>
        <v>80</v>
      </c>
      <c r="B13" s="9">
        <f t="shared" si="0"/>
        <v>736</v>
      </c>
      <c r="C13" s="9">
        <f t="shared" si="4"/>
        <v>448</v>
      </c>
      <c r="D13" s="9">
        <f t="shared" si="5"/>
        <v>1184</v>
      </c>
    </row>
    <row r="14" spans="1:15" ht="21">
      <c r="A14" s="9">
        <f t="shared" si="3"/>
        <v>90</v>
      </c>
      <c r="B14" s="9">
        <f t="shared" si="0"/>
        <v>827.99999999999989</v>
      </c>
      <c r="C14" s="9">
        <f t="shared" si="4"/>
        <v>503.99999999999994</v>
      </c>
      <c r="D14" s="9">
        <f t="shared" si="5"/>
        <v>1331.9999999999998</v>
      </c>
    </row>
    <row r="15" spans="1:15" ht="21">
      <c r="A15" s="9">
        <f t="shared" si="3"/>
        <v>100</v>
      </c>
      <c r="B15" s="9">
        <f t="shared" si="0"/>
        <v>919.99999999999989</v>
      </c>
      <c r="C15" s="9">
        <f t="shared" si="4"/>
        <v>560</v>
      </c>
      <c r="D15" s="9">
        <f t="shared" si="5"/>
        <v>1480</v>
      </c>
    </row>
    <row r="16" spans="1:15" ht="21">
      <c r="A16" s="10">
        <f t="shared" si="3"/>
        <v>110</v>
      </c>
      <c r="B16" s="10">
        <f t="shared" si="0"/>
        <v>1011.9999999999999</v>
      </c>
      <c r="C16" s="9">
        <f t="shared" si="4"/>
        <v>616</v>
      </c>
      <c r="D16" s="9">
        <f t="shared" si="5"/>
        <v>1628</v>
      </c>
    </row>
    <row r="17" spans="1:4" ht="21">
      <c r="A17" s="9">
        <f t="shared" si="3"/>
        <v>120</v>
      </c>
      <c r="B17" s="9">
        <f t="shared" si="0"/>
        <v>1104</v>
      </c>
      <c r="C17" s="9">
        <f t="shared" si="4"/>
        <v>672</v>
      </c>
      <c r="D17" s="9">
        <f t="shared" si="5"/>
        <v>1776</v>
      </c>
    </row>
    <row r="18" spans="1:4" ht="21">
      <c r="A18" s="9">
        <f t="shared" si="3"/>
        <v>130</v>
      </c>
      <c r="B18" s="9">
        <f t="shared" si="0"/>
        <v>1196</v>
      </c>
      <c r="C18" s="9">
        <f t="shared" si="4"/>
        <v>728</v>
      </c>
      <c r="D18" s="9">
        <f t="shared" si="5"/>
        <v>1924</v>
      </c>
    </row>
    <row r="19" spans="1:4" ht="21">
      <c r="A19" s="9">
        <f t="shared" si="3"/>
        <v>140</v>
      </c>
      <c r="B19" s="9">
        <f t="shared" si="0"/>
        <v>1288</v>
      </c>
      <c r="C19" s="9">
        <f t="shared" si="4"/>
        <v>784</v>
      </c>
      <c r="D19" s="9">
        <f t="shared" si="5"/>
        <v>2072</v>
      </c>
    </row>
    <row r="20" spans="1:4" ht="21">
      <c r="A20" s="9">
        <f t="shared" si="3"/>
        <v>150</v>
      </c>
      <c r="B20" s="9">
        <f t="shared" si="0"/>
        <v>1380</v>
      </c>
      <c r="C20" s="9">
        <f t="shared" si="4"/>
        <v>840</v>
      </c>
      <c r="D20" s="9">
        <f t="shared" si="5"/>
        <v>2220</v>
      </c>
    </row>
    <row r="21" spans="1:4" ht="21">
      <c r="A21" s="9">
        <f t="shared" si="3"/>
        <v>160</v>
      </c>
      <c r="B21" s="9">
        <f t="shared" si="0"/>
        <v>1472</v>
      </c>
      <c r="C21" s="9">
        <f t="shared" si="4"/>
        <v>896</v>
      </c>
      <c r="D21" s="9">
        <f t="shared" si="5"/>
        <v>2368</v>
      </c>
    </row>
    <row r="22" spans="1:4" ht="21">
      <c r="A22" s="9">
        <f t="shared" si="3"/>
        <v>170</v>
      </c>
      <c r="B22" s="9">
        <f t="shared" si="0"/>
        <v>1563.9999999999998</v>
      </c>
      <c r="C22" s="9">
        <f t="shared" si="4"/>
        <v>951.99999999999989</v>
      </c>
      <c r="D22" s="9">
        <f t="shared" si="5"/>
        <v>2515.9999999999995</v>
      </c>
    </row>
    <row r="23" spans="1:4" ht="21">
      <c r="A23" s="9">
        <f t="shared" si="3"/>
        <v>180</v>
      </c>
      <c r="B23" s="9">
        <f t="shared" si="0"/>
        <v>1655.9999999999998</v>
      </c>
      <c r="C23" s="9">
        <f t="shared" si="4"/>
        <v>1007.9999999999999</v>
      </c>
      <c r="D23" s="9">
        <f t="shared" si="5"/>
        <v>2663.9999999999995</v>
      </c>
    </row>
    <row r="24" spans="1:4" ht="21">
      <c r="A24" s="9">
        <f t="shared" si="3"/>
        <v>190</v>
      </c>
      <c r="B24" s="9">
        <f t="shared" si="0"/>
        <v>1747.9999999999998</v>
      </c>
      <c r="C24" s="9">
        <f t="shared" si="4"/>
        <v>1064</v>
      </c>
      <c r="D24" s="9">
        <f t="shared" si="5"/>
        <v>2812</v>
      </c>
    </row>
    <row r="25" spans="1:4" ht="21">
      <c r="A25" s="9">
        <f t="shared" si="3"/>
        <v>200</v>
      </c>
      <c r="B25" s="9">
        <f t="shared" si="0"/>
        <v>1839.9999999999998</v>
      </c>
      <c r="C25" s="9">
        <f t="shared" si="4"/>
        <v>1120</v>
      </c>
      <c r="D25" s="9">
        <f t="shared" si="5"/>
        <v>2960</v>
      </c>
    </row>
    <row r="26" spans="1:4" ht="21">
      <c r="A26" s="9">
        <f t="shared" si="3"/>
        <v>210</v>
      </c>
      <c r="B26" s="9">
        <f t="shared" si="0"/>
        <v>1931.9999999999998</v>
      </c>
      <c r="C26" s="9">
        <f t="shared" si="4"/>
        <v>1176</v>
      </c>
      <c r="D26" s="9">
        <f t="shared" si="5"/>
        <v>3108</v>
      </c>
    </row>
    <row r="27" spans="1:4" ht="21">
      <c r="A27" s="10">
        <f t="shared" si="3"/>
        <v>220</v>
      </c>
      <c r="B27" s="9">
        <f t="shared" si="0"/>
        <v>2023.9999999999998</v>
      </c>
      <c r="C27" s="10">
        <f t="shared" si="4"/>
        <v>1232</v>
      </c>
      <c r="D27" s="9">
        <f t="shared" si="5"/>
        <v>3256</v>
      </c>
    </row>
    <row r="28" spans="1:4" ht="21">
      <c r="A28" s="9">
        <f t="shared" si="3"/>
        <v>230</v>
      </c>
      <c r="B28" s="9">
        <f t="shared" si="0"/>
        <v>2116</v>
      </c>
      <c r="C28" s="9">
        <f t="shared" si="4"/>
        <v>1288</v>
      </c>
      <c r="D28" s="9">
        <f t="shared" si="5"/>
        <v>3404</v>
      </c>
    </row>
    <row r="29" spans="1:4" ht="21">
      <c r="A29" s="9">
        <f t="shared" si="3"/>
        <v>240</v>
      </c>
      <c r="B29" s="9">
        <f t="shared" si="0"/>
        <v>2208</v>
      </c>
      <c r="C29" s="9">
        <f t="shared" si="4"/>
        <v>1344</v>
      </c>
      <c r="D29" s="9">
        <f t="shared" si="5"/>
        <v>3552</v>
      </c>
    </row>
    <row r="30" spans="1:4" ht="21">
      <c r="A30" s="9">
        <f t="shared" si="3"/>
        <v>250</v>
      </c>
      <c r="B30" s="9">
        <f t="shared" si="0"/>
        <v>2300</v>
      </c>
      <c r="C30" s="9">
        <f t="shared" si="4"/>
        <v>1400</v>
      </c>
      <c r="D30" s="9">
        <f t="shared" si="5"/>
        <v>3700</v>
      </c>
    </row>
  </sheetData>
  <mergeCells count="1">
    <mergeCell ref="M4:O4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83650-2079-7644-BC77-836FF59C4ED3}">
  <dimension ref="A1:J14"/>
  <sheetViews>
    <sheetView tabSelected="1" workbookViewId="0">
      <selection activeCell="H20" sqref="H20"/>
    </sheetView>
  </sheetViews>
  <sheetFormatPr baseColWidth="10" defaultRowHeight="16"/>
  <cols>
    <col min="2" max="2" width="24.33203125" customWidth="1"/>
    <col min="4" max="4" width="11.6640625" bestFit="1" customWidth="1"/>
    <col min="8" max="8" width="34" customWidth="1"/>
  </cols>
  <sheetData>
    <row r="1" spans="1:10" ht="34">
      <c r="A1" s="49" t="s">
        <v>67</v>
      </c>
    </row>
    <row r="2" spans="1:10" ht="19">
      <c r="A2" s="50" t="s">
        <v>66</v>
      </c>
    </row>
    <row r="3" spans="1:10" ht="21">
      <c r="A3" s="7" t="s">
        <v>68</v>
      </c>
      <c r="D3" s="7" t="s">
        <v>74</v>
      </c>
      <c r="F3" s="7" t="s">
        <v>71</v>
      </c>
    </row>
    <row r="4" spans="1:10" ht="30">
      <c r="A4" s="51" t="s">
        <v>69</v>
      </c>
      <c r="B4" s="52">
        <v>10</v>
      </c>
      <c r="D4" s="53">
        <v>13</v>
      </c>
      <c r="F4" s="54" t="s">
        <v>72</v>
      </c>
      <c r="G4" s="54" t="s">
        <v>73</v>
      </c>
      <c r="I4" s="6">
        <f>B4*(I13+2)</f>
        <v>20</v>
      </c>
      <c r="J4" s="6" t="s">
        <v>82</v>
      </c>
    </row>
    <row r="5" spans="1:10" ht="30">
      <c r="A5" s="55" t="s">
        <v>70</v>
      </c>
      <c r="B5" s="56">
        <v>15</v>
      </c>
      <c r="D5" s="57">
        <v>11</v>
      </c>
      <c r="F5" s="21" t="s">
        <v>75</v>
      </c>
      <c r="G5" s="21" t="s">
        <v>76</v>
      </c>
      <c r="I5" s="6">
        <f>B5*I13</f>
        <v>0</v>
      </c>
      <c r="J5" s="6" t="s">
        <v>82</v>
      </c>
    </row>
    <row r="7" spans="1:10" ht="40">
      <c r="B7" s="6" t="s">
        <v>77</v>
      </c>
      <c r="H7" s="58" t="s">
        <v>78</v>
      </c>
    </row>
    <row r="8" spans="1:10" ht="40">
      <c r="B8" s="6" t="s">
        <v>79</v>
      </c>
      <c r="H8" s="58" t="s">
        <v>80</v>
      </c>
    </row>
    <row r="13" spans="1:10" ht="30">
      <c r="H13" s="59" t="s">
        <v>83</v>
      </c>
      <c r="I13" s="6">
        <v>0</v>
      </c>
      <c r="J13" s="6" t="s">
        <v>81</v>
      </c>
    </row>
    <row r="14" spans="1:10" ht="30">
      <c r="H14" s="60" t="s">
        <v>84</v>
      </c>
      <c r="I14" s="6">
        <f>I13+2</f>
        <v>2</v>
      </c>
      <c r="J14" s="6" t="s">
        <v>81</v>
      </c>
    </row>
  </sheetData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Scroll Bar 1">
              <controlPr defaultSize="0" autoPict="0">
                <anchor moveWithCells="1">
                  <from>
                    <xdr:col>5</xdr:col>
                    <xdr:colOff>419100</xdr:colOff>
                    <xdr:row>10</xdr:row>
                    <xdr:rowOff>38100</xdr:rowOff>
                  </from>
                  <to>
                    <xdr:col>11</xdr:col>
                    <xdr:colOff>254000</xdr:colOff>
                    <xdr:row>11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5D13-488A-D64C-B7C3-6C44B9FCD4F5}">
  <dimension ref="A1:H10"/>
  <sheetViews>
    <sheetView zoomScale="206" zoomScaleNormal="206" workbookViewId="0">
      <selection activeCell="E14" sqref="E14"/>
    </sheetView>
  </sheetViews>
  <sheetFormatPr baseColWidth="10" defaultRowHeight="16"/>
  <cols>
    <col min="1" max="1" width="16" bestFit="1" customWidth="1"/>
    <col min="2" max="2" width="11.5" customWidth="1"/>
    <col min="3" max="3" width="11" bestFit="1" customWidth="1"/>
    <col min="4" max="4" width="3.1640625" bestFit="1" customWidth="1"/>
    <col min="5" max="5" width="10.5" bestFit="1" customWidth="1"/>
    <col min="6" max="6" width="3.1640625" bestFit="1" customWidth="1"/>
    <col min="7" max="7" width="14" bestFit="1" customWidth="1"/>
  </cols>
  <sheetData>
    <row r="1" spans="1:8" ht="26">
      <c r="A1" s="6" t="s">
        <v>42</v>
      </c>
    </row>
    <row r="3" spans="1:8">
      <c r="A3" t="s">
        <v>30</v>
      </c>
      <c r="B3" s="15" t="s">
        <v>31</v>
      </c>
    </row>
    <row r="4" spans="1:8" ht="30">
      <c r="A4" s="47" t="s">
        <v>36</v>
      </c>
      <c r="B4" s="47"/>
      <c r="C4" s="21" t="s">
        <v>34</v>
      </c>
      <c r="D4" s="21" t="s">
        <v>13</v>
      </c>
      <c r="E4" s="21" t="s">
        <v>35</v>
      </c>
      <c r="F4" s="22" t="s">
        <v>4</v>
      </c>
      <c r="G4" s="21">
        <v>50</v>
      </c>
    </row>
    <row r="5" spans="1:8" ht="26">
      <c r="A5" t="s">
        <v>32</v>
      </c>
      <c r="B5" s="16">
        <v>0.54400000000000004</v>
      </c>
      <c r="C5" s="17">
        <v>18</v>
      </c>
      <c r="D5" s="17" t="s">
        <v>13</v>
      </c>
      <c r="E5" s="17">
        <v>32</v>
      </c>
      <c r="F5" s="18" t="s">
        <v>4</v>
      </c>
      <c r="G5" s="17">
        <f>C5+E5</f>
        <v>50</v>
      </c>
      <c r="H5" s="7" t="str">
        <f>IF(G5&lt;&gt;G4,"falsche Menge","Menge korrekt")</f>
        <v>Menge korrekt</v>
      </c>
    </row>
    <row r="6" spans="1:8" ht="30">
      <c r="A6" s="48" t="s">
        <v>37</v>
      </c>
      <c r="B6" s="48"/>
      <c r="C6" s="19" t="s">
        <v>40</v>
      </c>
      <c r="D6" s="19" t="s">
        <v>13</v>
      </c>
      <c r="E6" s="19" t="s">
        <v>41</v>
      </c>
      <c r="F6" s="20" t="s">
        <v>4</v>
      </c>
      <c r="G6" s="19" t="s">
        <v>33</v>
      </c>
      <c r="H6">
        <f>0.544*50</f>
        <v>27.200000000000003</v>
      </c>
    </row>
    <row r="7" spans="1:8" ht="26">
      <c r="C7" s="23">
        <f>0.8*C5</f>
        <v>14.4</v>
      </c>
      <c r="D7" s="23" t="s">
        <v>13</v>
      </c>
      <c r="E7" s="23">
        <f>0.4*E5</f>
        <v>12.8</v>
      </c>
      <c r="F7" s="25" t="s">
        <v>4</v>
      </c>
      <c r="G7" s="23">
        <f>C7+E7</f>
        <v>27.200000000000003</v>
      </c>
      <c r="H7" s="24" t="str">
        <f>IF(G7=H6,"Konzentration korrekt","")</f>
        <v>Konzentration korrekt</v>
      </c>
    </row>
    <row r="9" spans="1:8" ht="18">
      <c r="B9" t="s">
        <v>38</v>
      </c>
    </row>
    <row r="10" spans="1:8" ht="18">
      <c r="B10" t="s">
        <v>39</v>
      </c>
    </row>
  </sheetData>
  <mergeCells count="2">
    <mergeCell ref="A4:B4"/>
    <mergeCell ref="A6:B6"/>
  </mergeCells>
  <pageMargins left="0.7" right="0.7" top="0.78740157499999996" bottom="0.78740157499999996" header="0.3" footer="0.3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Scroll Bar 1">
              <controlPr defaultSize="0" autoPict="0" altText="Mischer">
                <anchor moveWithCells="1">
                  <from>
                    <xdr:col>2</xdr:col>
                    <xdr:colOff>0</xdr:colOff>
                    <xdr:row>8</xdr:row>
                    <xdr:rowOff>12700</xdr:rowOff>
                  </from>
                  <to>
                    <xdr:col>8</xdr:col>
                    <xdr:colOff>825500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Scroll Bar 2">
              <controlPr defaultSize="0" autoPict="0">
                <anchor moveWithCells="1">
                  <from>
                    <xdr:col>2</xdr:col>
                    <xdr:colOff>0</xdr:colOff>
                    <xdr:row>9</xdr:row>
                    <xdr:rowOff>25400</xdr:rowOff>
                  </from>
                  <to>
                    <xdr:col>8</xdr:col>
                    <xdr:colOff>825500</xdr:colOff>
                    <xdr:row>9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Aufgaben</vt:lpstr>
      <vt:lpstr>Hasen + Fasane</vt:lpstr>
      <vt:lpstr>Quersumme</vt:lpstr>
      <vt:lpstr>Buchen+Tannen</vt:lpstr>
      <vt:lpstr>Radfahrer</vt:lpstr>
      <vt:lpstr>H2SO4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Wilfried Dutkowski</cp:lastModifiedBy>
  <dcterms:created xsi:type="dcterms:W3CDTF">2017-05-22T05:53:11Z</dcterms:created>
  <dcterms:modified xsi:type="dcterms:W3CDTF">2018-06-08T11:44:27Z</dcterms:modified>
</cp:coreProperties>
</file>