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1580" windowHeight="8835" activeTab="0"/>
  </bookViews>
  <sheets>
    <sheet name="Untersuchung" sheetId="1" r:id="rId1"/>
    <sheet name="Lösungsweg" sheetId="2" r:id="rId2"/>
    <sheet name="Hexerei" sheetId="3" r:id="rId3"/>
    <sheet name="Antworten" sheetId="4" r:id="rId4"/>
  </sheets>
  <definedNames/>
  <calcPr fullCalcOnLoad="1"/>
</workbook>
</file>

<file path=xl/sharedStrings.xml><?xml version="1.0" encoding="utf-8"?>
<sst xmlns="http://schemas.openxmlformats.org/spreadsheetml/2006/main" count="199" uniqueCount="79">
  <si>
    <t>Zum Lösen dieser Aufgabe, brauchst du Geduld, Lust und einige Werkzeuge aus der Mathematik und Physik! Ausserdem solltest du dir ein Blatt Papier zurechtlegen, um dir einge Gedanke aufzuschreiben.</t>
  </si>
  <si>
    <t>Wie viele unterschiedliche Situationen werden in der Aufgabe beschrieben?</t>
  </si>
  <si>
    <t>http://www.ruemmel.de/nrw_oepnv/elbg/elbg-s9-2002-2003/lang-nierenh-kupfer-120603/nierenhof-zuege-800.JPG</t>
  </si>
  <si>
    <t>Zug A</t>
  </si>
  <si>
    <t>Zug B</t>
  </si>
  <si>
    <t>Für die Durchschnittsgeschwindigkeit gilt:</t>
  </si>
  <si>
    <t>=</t>
  </si>
  <si>
    <t>s</t>
  </si>
  <si>
    <t>v:= Geschwindigkeit</t>
  </si>
  <si>
    <t>s:= Strecke</t>
  </si>
  <si>
    <t>t:= Zeit</t>
  </si>
  <si>
    <t>Zwei Züge fahren von jeweils von den Orten A und B, die 80 km auseinander liegen! Wenn sie gleichzeitig losfahren, dann treffen sie sich nach 32 Minuten. Fährt der Zug A 15 Minuten später als Zug B ab, dann treffen sie sich 40 Minuten nach der Abfahrt von Zug B! Wie groß sind die Durchschnittsgeschwindigkeiten der Züge?</t>
  </si>
  <si>
    <t>v</t>
  </si>
  <si>
    <t>t</t>
  </si>
  <si>
    <t>Bildnachweis:</t>
  </si>
  <si>
    <r>
      <t xml:space="preserve">Du hast die Gleichungen gefunden, oder durch den Makrobefehl </t>
    </r>
    <r>
      <rPr>
        <b/>
        <sz val="12"/>
        <color indexed="18"/>
        <rFont val="Arial"/>
        <family val="2"/>
      </rPr>
      <t>Gleichungssystem</t>
    </r>
    <r>
      <rPr>
        <b/>
        <sz val="12"/>
        <rFont val="Arial"/>
        <family val="2"/>
      </rPr>
      <t xml:space="preserve"> erzeugt!</t>
    </r>
  </si>
  <si>
    <t>Ergänze die Werte aus dem Text:</t>
  </si>
  <si>
    <t>km</t>
  </si>
  <si>
    <t>t1</t>
  </si>
  <si>
    <t>min</t>
  </si>
  <si>
    <t>t2</t>
  </si>
  <si>
    <t>t3</t>
  </si>
  <si>
    <t>Gleichung 1</t>
  </si>
  <si>
    <t>v1</t>
  </si>
  <si>
    <t>+</t>
  </si>
  <si>
    <t>*v2</t>
  </si>
  <si>
    <t>Ausklammern des Faktors 32 min</t>
  </si>
  <si>
    <t>v2</t>
  </si>
  <si>
    <t>v2)</t>
  </si>
  <si>
    <t>(v1</t>
  </si>
  <si>
    <t>: 32 min</t>
  </si>
  <si>
    <t xml:space="preserve"> v1 + v2</t>
  </si>
  <si>
    <t>- v2</t>
  </si>
  <si>
    <t>Gleichung 2</t>
  </si>
  <si>
    <t>Ergänze den Wert aus den Gleichungen:</t>
  </si>
  <si>
    <t xml:space="preserve"> *v1</t>
  </si>
  <si>
    <t>*v1</t>
  </si>
  <si>
    <t>Einsetzen von v1 aus Gleichung 1</t>
  </si>
  <si>
    <t>-</t>
  </si>
  <si>
    <r>
      <t xml:space="preserve">Die folgenden Schritte sind jetzt mathematisches Handwerkszeug. Wenn dir die Gleichungen unklar sind, dann gehe zurück zum Tabellennblatt  'Untersuchung', drücke </t>
    </r>
    <r>
      <rPr>
        <b/>
        <u val="single"/>
        <sz val="11"/>
        <color indexed="16"/>
        <rFont val="Arial"/>
        <family val="2"/>
      </rPr>
      <t>Reset</t>
    </r>
    <r>
      <rPr>
        <b/>
        <sz val="11"/>
        <color indexed="16"/>
        <rFont val="Arial"/>
        <family val="2"/>
      </rPr>
      <t xml:space="preserve"> und fange von vorne an!!</t>
    </r>
  </si>
  <si>
    <t>Ein möglicher Lösungsweg</t>
  </si>
  <si>
    <t>Zusammenfassen von Termen</t>
  </si>
  <si>
    <t>25*80</t>
  </si>
  <si>
    <t>32 * 80</t>
  </si>
  <si>
    <t>-  25*80</t>
  </si>
  <si>
    <t>: 15 min</t>
  </si>
  <si>
    <t>32*80</t>
  </si>
  <si>
    <t>15*32</t>
  </si>
  <si>
    <t>ausklammern und kürzen</t>
  </si>
  <si>
    <t>erweitern mit 2</t>
  </si>
  <si>
    <t>h</t>
  </si>
  <si>
    <t>v1= Geschwindigkeit von Zug A</t>
  </si>
  <si>
    <t>v2= Geschwindigkeit von Zug B</t>
  </si>
  <si>
    <t>s (km)</t>
  </si>
  <si>
    <t>t (min)</t>
  </si>
  <si>
    <t>:16</t>
  </si>
  <si>
    <t>Umrechnung von km/min in km/h:</t>
  </si>
  <si>
    <t>Zuordnungstabelle</t>
  </si>
  <si>
    <t>Gleichung 3</t>
  </si>
  <si>
    <t>Durch Einsetzen von v2 in den Endterm von Gleichung 1 erhält man:</t>
  </si>
  <si>
    <t>Zahlenspiel ist keine Hexerei!</t>
  </si>
  <si>
    <t>Du hast deine beiden Gleichungen:</t>
  </si>
  <si>
    <t>Gleichung 1:</t>
  </si>
  <si>
    <t>Gleichung 2:</t>
  </si>
  <si>
    <t>Wenn du einen Bruch findest, damit die Geschwindigkeistfaktoren "40 min" werden, dann passiert folgendes:</t>
  </si>
  <si>
    <t>Jetzt kannst du mit deinen Gleichungen folgendes machen:</t>
  </si>
  <si>
    <t>Gleichung 1 - Gleichung 2 = 100 km - 80 km</t>
  </si>
  <si>
    <t>Warum??</t>
  </si>
  <si>
    <t>Finde einen Bruch!!</t>
  </si>
  <si>
    <t>Wenn du nun  die Werte  für die Gleichungen einsetzt, zerfällt dein Gleichungssystem zu:</t>
  </si>
  <si>
    <t>Hier nichts eintragen!!!!!</t>
  </si>
  <si>
    <r>
      <t xml:space="preserve">Der mögliche Lösungsweg ist natürlich nur eine Möglichkeit. Hier nun ein wenig </t>
    </r>
    <r>
      <rPr>
        <b/>
        <sz val="12"/>
        <color indexed="18"/>
        <rFont val="Arial"/>
        <family val="2"/>
      </rPr>
      <t>Hexerei,</t>
    </r>
    <r>
      <rPr>
        <b/>
        <sz val="12"/>
        <rFont val="Arial"/>
        <family val="2"/>
      </rPr>
      <t xml:space="preserve"> die du aber auch kannst, oder lernen kannst!</t>
    </r>
  </si>
  <si>
    <t>"Subtraktionsverfahren"</t>
  </si>
  <si>
    <t>Fülle die Tabelle aus!!</t>
  </si>
  <si>
    <t>Antwortsatz formulieren!</t>
  </si>
  <si>
    <t>Die Textaufgabe ist natürlich nur gelöst, wenn du einen Antwortsatz schreibst!</t>
  </si>
  <si>
    <t xml:space="preserve">Überlege dir, welche Probleme die aufgabenstellung noch enthält! </t>
  </si>
  <si>
    <t xml:space="preserve">Formuliere deine Gedanken zu dieser Aufgabe, was hat dir gefallen, was nicht! </t>
  </si>
  <si>
    <r>
      <t xml:space="preserve">Der "mögliche Lösungsweg" ist eine sichere mathematische Methode, aber verlangt von dir </t>
    </r>
    <r>
      <rPr>
        <b/>
        <sz val="12"/>
        <color indexed="10"/>
        <rFont val="Arial"/>
        <family val="2"/>
      </rPr>
      <t>"RUHE ZU BEWAHREN!"</t>
    </r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</si>
</sst>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22"/>
      <name val="Arial"/>
      <family val="0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b/>
      <sz val="10"/>
      <color indexed="5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0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b/>
      <sz val="8"/>
      <name val="Arial"/>
      <family val="2"/>
    </font>
    <font>
      <b/>
      <sz val="12"/>
      <color indexed="16"/>
      <name val="Arial"/>
      <family val="2"/>
    </font>
    <font>
      <b/>
      <sz val="12"/>
      <color indexed="56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u val="single"/>
      <sz val="11"/>
      <color indexed="16"/>
      <name val="Arial"/>
      <family val="2"/>
    </font>
    <font>
      <b/>
      <sz val="10"/>
      <color indexed="60"/>
      <name val="Arial"/>
      <family val="2"/>
    </font>
    <font>
      <b/>
      <sz val="14"/>
      <color indexed="16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0" fillId="3" borderId="0" xfId="0" applyFill="1" applyAlignment="1">
      <alignment vertical="center"/>
    </xf>
    <xf numFmtId="0" fontId="5" fillId="3" borderId="10" xfId="0" applyFont="1" applyFill="1" applyBorder="1" applyAlignment="1">
      <alignment/>
    </xf>
    <xf numFmtId="0" fontId="14" fillId="3" borderId="0" xfId="18" applyFont="1" applyFill="1" applyAlignment="1">
      <alignment/>
    </xf>
    <xf numFmtId="0" fontId="15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3" fillId="3" borderId="0" xfId="0" applyFont="1" applyFill="1" applyAlignment="1">
      <alignment horizontal="center"/>
    </xf>
    <xf numFmtId="0" fontId="13" fillId="3" borderId="5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3" fillId="2" borderId="5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/>
    </xf>
    <xf numFmtId="0" fontId="13" fillId="3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3" borderId="5" xfId="0" applyFont="1" applyFill="1" applyBorder="1" applyAlignment="1" quotePrefix="1">
      <alignment vertical="center"/>
    </xf>
    <xf numFmtId="0" fontId="13" fillId="3" borderId="5" xfId="0" applyFont="1" applyFill="1" applyBorder="1" applyAlignment="1" quotePrefix="1">
      <alignment/>
    </xf>
    <xf numFmtId="0" fontId="21" fillId="3" borderId="0" xfId="0" applyFont="1" applyFill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 vertical="top"/>
    </xf>
    <xf numFmtId="0" fontId="13" fillId="3" borderId="13" xfId="0" applyFont="1" applyFill="1" applyBorder="1" applyAlignment="1">
      <alignment/>
    </xf>
    <xf numFmtId="0" fontId="13" fillId="3" borderId="14" xfId="0" applyFont="1" applyFill="1" applyBorder="1" applyAlignment="1">
      <alignment/>
    </xf>
    <xf numFmtId="0" fontId="13" fillId="3" borderId="1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24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3" fillId="3" borderId="13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2" fontId="13" fillId="2" borderId="1" xfId="0" applyNumberFormat="1" applyFont="1" applyFill="1" applyBorder="1" applyAlignment="1">
      <alignment/>
    </xf>
    <xf numFmtId="0" fontId="13" fillId="2" borderId="0" xfId="0" applyFont="1" applyFill="1" applyAlignment="1">
      <alignment horizontal="right"/>
    </xf>
    <xf numFmtId="0" fontId="13" fillId="3" borderId="17" xfId="0" applyFont="1" applyFill="1" applyBorder="1" applyAlignment="1">
      <alignment/>
    </xf>
    <xf numFmtId="0" fontId="13" fillId="3" borderId="6" xfId="0" applyFont="1" applyFill="1" applyBorder="1" applyAlignment="1">
      <alignment/>
    </xf>
    <xf numFmtId="0" fontId="5" fillId="3" borderId="0" xfId="0" applyFont="1" applyFill="1" applyAlignment="1">
      <alignment/>
    </xf>
    <xf numFmtId="0" fontId="13" fillId="4" borderId="0" xfId="0" applyFont="1" applyFill="1" applyAlignment="1">
      <alignment horizontal="left"/>
    </xf>
    <xf numFmtId="13" fontId="13" fillId="4" borderId="0" xfId="0" applyNumberFormat="1" applyFont="1" applyFill="1" applyAlignment="1">
      <alignment/>
    </xf>
    <xf numFmtId="12" fontId="13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3" fillId="3" borderId="1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3" borderId="9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2" fillId="3" borderId="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5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/>
    </xf>
    <xf numFmtId="0" fontId="2" fillId="3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16" fillId="3" borderId="0" xfId="0" applyFont="1" applyFill="1" applyAlignment="1">
      <alignment/>
    </xf>
    <xf numFmtId="0" fontId="0" fillId="2" borderId="0" xfId="0" applyFill="1" applyAlignment="1">
      <alignment/>
    </xf>
    <xf numFmtId="0" fontId="13" fillId="3" borderId="0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22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13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1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13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2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13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1" xfId="0" applyFont="1" applyFill="1" applyBorder="1" applyAlignment="1" quotePrefix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 quotePrefix="1">
      <alignment vertical="center"/>
    </xf>
    <xf numFmtId="0" fontId="13" fillId="2" borderId="6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0" xfId="0" applyFont="1" applyFill="1" applyAlignment="1">
      <alignment vertical="top" wrapText="1"/>
    </xf>
    <xf numFmtId="0" fontId="13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rgb="FFFFCC00"/>
      </font>
      <fill>
        <patternFill>
          <bgColor rgb="FFFFCC00"/>
        </patternFill>
      </fill>
      <border/>
    </dxf>
    <dxf>
      <font>
        <color rgb="FFFFCC00"/>
      </font>
      <fill>
        <patternFill>
          <bgColor rgb="FFFFCC00"/>
        </patternFill>
      </fill>
      <border>
        <right style="thin">
          <color rgb="FF000000"/>
        </right>
      </border>
    </dxf>
    <dxf>
      <font>
        <color rgb="FFFFCC00"/>
      </font>
      <fill>
        <patternFill>
          <bgColor rgb="FFFFCC00"/>
        </patternFill>
      </fill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28575</xdr:colOff>
      <xdr:row>0</xdr:row>
      <xdr:rowOff>57150</xdr:rowOff>
    </xdr:from>
    <xdr:to>
      <xdr:col>36</xdr:col>
      <xdr:colOff>466725</xdr:colOff>
      <xdr:row>11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57150"/>
          <a:ext cx="2305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emmel.de/nrw_oepnv/elbg/elbg-s9-2002-2003/lang-nierenh-kupfer-120603/nierenhof-zuege-800.JP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R38"/>
  <sheetViews>
    <sheetView tabSelected="1" workbookViewId="0" topLeftCell="A1">
      <selection activeCell="I29" sqref="I29"/>
    </sheetView>
  </sheetViews>
  <sheetFormatPr defaultColWidth="11.421875" defaultRowHeight="12.75"/>
  <cols>
    <col min="2" max="31" width="2.8515625" style="0" customWidth="1"/>
    <col min="32" max="32" width="6.140625" style="0" bestFit="1" customWidth="1"/>
    <col min="33" max="33" width="4.7109375" style="0" customWidth="1"/>
    <col min="34" max="35" width="2.8515625" style="0" customWidth="1"/>
  </cols>
  <sheetData>
    <row r="1" spans="1:4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R1" s="2">
        <v>0</v>
      </c>
    </row>
    <row r="2" spans="1:44" ht="12.75">
      <c r="A2" s="84" t="s">
        <v>11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2"/>
      <c r="AG2" s="2"/>
      <c r="AH2" s="2"/>
      <c r="AI2" s="2"/>
      <c r="AJ2" s="2"/>
      <c r="AK2" s="2"/>
      <c r="AL2" s="2"/>
      <c r="AR2" s="2">
        <v>0</v>
      </c>
    </row>
    <row r="3" spans="1:38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2"/>
      <c r="AG3" s="2"/>
      <c r="AH3" s="2"/>
      <c r="AI3" s="2"/>
      <c r="AJ3" s="2"/>
      <c r="AK3" s="2"/>
      <c r="AL3" s="2"/>
    </row>
    <row r="4" spans="1:38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2"/>
      <c r="AG4" s="2"/>
      <c r="AH4" s="2"/>
      <c r="AI4" s="2"/>
      <c r="AJ4" s="2"/>
      <c r="AK4" s="2"/>
      <c r="AL4" s="2"/>
    </row>
    <row r="5" spans="1:38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2"/>
      <c r="AG5" s="2"/>
      <c r="AH5" s="2"/>
      <c r="AI5" s="2"/>
      <c r="AJ5" s="2"/>
      <c r="AK5" s="2"/>
      <c r="AL5" s="2"/>
    </row>
    <row r="6" spans="1:38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2"/>
      <c r="AG6" s="2"/>
      <c r="AH6" s="2"/>
      <c r="AI6" s="2"/>
      <c r="AJ6" s="2"/>
      <c r="AK6" s="2"/>
      <c r="AL6" s="2"/>
    </row>
    <row r="7" spans="1:38" ht="12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2"/>
      <c r="AG7" s="2"/>
      <c r="AH7" s="2"/>
      <c r="AI7" s="2"/>
      <c r="AJ7" s="2"/>
      <c r="AK7" s="2"/>
      <c r="AL7" s="2"/>
    </row>
    <row r="8" spans="1:38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2"/>
      <c r="AG8" s="2"/>
      <c r="AH8" s="2"/>
      <c r="AI8" s="2"/>
      <c r="AJ8" s="2"/>
      <c r="AK8" s="2"/>
      <c r="AL8" s="2"/>
    </row>
    <row r="9" spans="1:38" ht="12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2"/>
      <c r="AG9" s="2"/>
      <c r="AH9" s="2"/>
      <c r="AI9" s="2"/>
      <c r="AJ9" s="2"/>
      <c r="AK9" s="2"/>
      <c r="AL9" s="2"/>
    </row>
    <row r="10" spans="1:38" ht="12.75">
      <c r="A10" s="86" t="s">
        <v>0</v>
      </c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2"/>
      <c r="AG10" s="2"/>
      <c r="AH10" s="2"/>
      <c r="AI10" s="2"/>
      <c r="AJ10" s="2"/>
      <c r="AK10" s="2"/>
      <c r="AL10" s="2"/>
    </row>
    <row r="11" spans="1:38" ht="12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2"/>
      <c r="AG11" s="2"/>
      <c r="AH11" s="2"/>
      <c r="AI11" s="2"/>
      <c r="AJ11" s="2"/>
      <c r="AK11" s="2"/>
      <c r="AL11" s="2"/>
    </row>
    <row r="12" spans="1:38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4" t="s">
        <v>14</v>
      </c>
      <c r="AG12" s="2"/>
      <c r="AH12" s="2"/>
      <c r="AI12" s="23" t="s">
        <v>2</v>
      </c>
      <c r="AJ12" s="2"/>
      <c r="AK12" s="2"/>
      <c r="AL12" s="2"/>
    </row>
    <row r="13" spans="1:38" ht="18.75" thickBot="1">
      <c r="A13" s="3" t="s">
        <v>1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">
        <v>2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74" t="s">
        <v>5</v>
      </c>
      <c r="AH14" s="75"/>
      <c r="AI14" s="75"/>
      <c r="AJ14" s="76"/>
      <c r="AK14" s="77"/>
      <c r="AL14" s="2"/>
    </row>
    <row r="15" spans="1:38" ht="12.75">
      <c r="A15" s="3" t="str">
        <f>IF(AA13=2,"Was bleibt in diesen beiden Situationen unverändert?","")</f>
        <v>Was bleibt in diesen beiden Situationen unverändert?</v>
      </c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8"/>
      <c r="S15" s="89"/>
      <c r="T15" s="89"/>
      <c r="U15" s="2"/>
      <c r="V15" s="2"/>
      <c r="W15" s="88"/>
      <c r="X15" s="89"/>
      <c r="Y15" s="89"/>
      <c r="Z15" s="89"/>
      <c r="AA15" s="89"/>
      <c r="AB15" s="89"/>
      <c r="AC15" s="2"/>
      <c r="AD15" s="2"/>
      <c r="AE15" s="2"/>
      <c r="AF15" s="2"/>
      <c r="AG15" s="78"/>
      <c r="AH15" s="79"/>
      <c r="AI15" s="79"/>
      <c r="AJ15" s="80"/>
      <c r="AK15" s="81"/>
      <c r="AL15" s="2"/>
    </row>
    <row r="16" spans="1:3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"/>
      <c r="AH16" s="8"/>
      <c r="AI16" s="8"/>
      <c r="AJ16" s="8"/>
      <c r="AK16" s="9"/>
      <c r="AL16" s="2"/>
    </row>
    <row r="17" spans="1:38" ht="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" t="str">
        <f>IF(AA13=2,"Situation 1 ","")</f>
        <v>Situation 1 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90" t="s">
        <v>12</v>
      </c>
      <c r="AH17" s="82" t="s">
        <v>6</v>
      </c>
      <c r="AI17" s="72" t="s">
        <v>7</v>
      </c>
      <c r="AJ17" s="8"/>
      <c r="AK17" s="83"/>
      <c r="AL17" s="2"/>
    </row>
    <row r="18" spans="1:38" ht="18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7"/>
      <c r="AG18" s="90"/>
      <c r="AH18" s="82"/>
      <c r="AI18" s="73" t="s">
        <v>13</v>
      </c>
      <c r="AJ18" s="8"/>
      <c r="AK18" s="83"/>
      <c r="AL18" s="2"/>
    </row>
    <row r="19" spans="1:38" ht="13.5" thickBot="1">
      <c r="A19" s="2"/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>IF(Q20&gt;15,"t=32 min","")</f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6"/>
      <c r="AF19" s="2"/>
      <c r="AG19" s="7"/>
      <c r="AH19" s="8"/>
      <c r="AI19" s="8"/>
      <c r="AJ19" s="20"/>
      <c r="AK19" s="9"/>
      <c r="AL19" s="2"/>
    </row>
    <row r="20" spans="1:38" ht="12.75">
      <c r="A20" s="18" t="s">
        <v>3</v>
      </c>
      <c r="B20" s="4">
        <f aca="true" t="shared" si="0" ref="B20:K21">$AR$1</f>
        <v>0</v>
      </c>
      <c r="C20" s="4">
        <f t="shared" si="0"/>
        <v>0</v>
      </c>
      <c r="D20" s="4">
        <f t="shared" si="0"/>
        <v>0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aca="true" t="shared" si="1" ref="L20:U21">$AR$1</f>
        <v>0</v>
      </c>
      <c r="M20" s="4">
        <f t="shared" si="1"/>
        <v>0</v>
      </c>
      <c r="N20" s="4">
        <f t="shared" si="1"/>
        <v>0</v>
      </c>
      <c r="O20" s="4">
        <f t="shared" si="1"/>
        <v>0</v>
      </c>
      <c r="P20" s="4">
        <f t="shared" si="1"/>
        <v>0</v>
      </c>
      <c r="Q20" s="4">
        <f t="shared" si="1"/>
        <v>0</v>
      </c>
      <c r="R20" s="4">
        <f t="shared" si="1"/>
        <v>0</v>
      </c>
      <c r="S20" s="4">
        <f t="shared" si="1"/>
        <v>0</v>
      </c>
      <c r="T20" s="4">
        <f t="shared" si="1"/>
        <v>0</v>
      </c>
      <c r="U20" s="4">
        <f t="shared" si="1"/>
        <v>0</v>
      </c>
      <c r="V20" s="4">
        <f aca="true" t="shared" si="2" ref="V20:AE21">$AR$1</f>
        <v>0</v>
      </c>
      <c r="W20" s="4">
        <f t="shared" si="2"/>
        <v>0</v>
      </c>
      <c r="X20" s="4">
        <f t="shared" si="2"/>
        <v>0</v>
      </c>
      <c r="Y20" s="4">
        <f t="shared" si="2"/>
        <v>0</v>
      </c>
      <c r="Z20" s="4">
        <f t="shared" si="2"/>
        <v>0</v>
      </c>
      <c r="AA20" s="4">
        <f t="shared" si="2"/>
        <v>0</v>
      </c>
      <c r="AB20" s="4">
        <f t="shared" si="2"/>
        <v>0</v>
      </c>
      <c r="AC20" s="4">
        <f t="shared" si="2"/>
        <v>0</v>
      </c>
      <c r="AD20" s="4">
        <f t="shared" si="2"/>
        <v>0</v>
      </c>
      <c r="AE20" s="4">
        <f t="shared" si="2"/>
        <v>0</v>
      </c>
      <c r="AF20" s="2"/>
      <c r="AG20" s="7"/>
      <c r="AH20" s="8"/>
      <c r="AI20" s="14" t="s">
        <v>8</v>
      </c>
      <c r="AJ20" s="12"/>
      <c r="AK20" s="13"/>
      <c r="AL20" s="2"/>
    </row>
    <row r="21" spans="1:38" ht="12.75">
      <c r="A21" s="2"/>
      <c r="B21" s="4">
        <f t="shared" si="0"/>
        <v>0</v>
      </c>
      <c r="C21" s="4">
        <f t="shared" si="0"/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  <c r="H21" s="4">
        <f t="shared" si="0"/>
        <v>0</v>
      </c>
      <c r="I21" s="4">
        <f t="shared" si="0"/>
        <v>0</v>
      </c>
      <c r="J21" s="4">
        <f t="shared" si="0"/>
        <v>0</v>
      </c>
      <c r="K21" s="4">
        <f t="shared" si="0"/>
        <v>0</v>
      </c>
      <c r="L21" s="4">
        <f t="shared" si="1"/>
        <v>0</v>
      </c>
      <c r="M21" s="4">
        <f t="shared" si="1"/>
        <v>0</v>
      </c>
      <c r="N21" s="4">
        <f t="shared" si="1"/>
        <v>0</v>
      </c>
      <c r="O21" s="4">
        <f t="shared" si="1"/>
        <v>0</v>
      </c>
      <c r="P21" s="4">
        <f t="shared" si="1"/>
        <v>0</v>
      </c>
      <c r="Q21" s="4">
        <f t="shared" si="1"/>
        <v>0</v>
      </c>
      <c r="R21" s="4">
        <f t="shared" si="1"/>
        <v>0</v>
      </c>
      <c r="S21" s="4">
        <f t="shared" si="1"/>
        <v>0</v>
      </c>
      <c r="T21" s="4">
        <f t="shared" si="1"/>
        <v>0</v>
      </c>
      <c r="U21" s="4">
        <f t="shared" si="1"/>
        <v>0</v>
      </c>
      <c r="V21" s="4">
        <f t="shared" si="2"/>
        <v>0</v>
      </c>
      <c r="W21" s="4">
        <f t="shared" si="2"/>
        <v>0</v>
      </c>
      <c r="X21" s="4">
        <f t="shared" si="2"/>
        <v>0</v>
      </c>
      <c r="Y21" s="4">
        <f t="shared" si="2"/>
        <v>0</v>
      </c>
      <c r="Z21" s="4">
        <f t="shared" si="2"/>
        <v>0</v>
      </c>
      <c r="AA21" s="4">
        <f t="shared" si="2"/>
        <v>0</v>
      </c>
      <c r="AB21" s="4">
        <f t="shared" si="2"/>
        <v>0</v>
      </c>
      <c r="AC21" s="4">
        <f t="shared" si="2"/>
        <v>0</v>
      </c>
      <c r="AD21" s="4">
        <f t="shared" si="2"/>
        <v>0</v>
      </c>
      <c r="AE21" s="4">
        <f t="shared" si="2"/>
        <v>0</v>
      </c>
      <c r="AF21" s="19" t="s">
        <v>4</v>
      </c>
      <c r="AG21" s="7"/>
      <c r="AH21" s="8"/>
      <c r="AI21" s="15" t="s">
        <v>9</v>
      </c>
      <c r="AJ21" s="8"/>
      <c r="AK21" s="9"/>
      <c r="AL21" s="2"/>
    </row>
    <row r="22" spans="1:38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 t="str">
        <f>IF(AA13=2,"Situation 2","")</f>
        <v>Situation 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7"/>
      <c r="AH22" s="8"/>
      <c r="AI22" s="16" t="s">
        <v>10</v>
      </c>
      <c r="AJ22" s="10"/>
      <c r="AK22" s="11"/>
      <c r="AL22" s="2"/>
    </row>
    <row r="23" spans="1:3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91">
        <f>IF(OR(AK17="t",AK17="s",AK17="v"),"Welche Rechenoperation?                        *,  :  ,  +   oder   -  ?","")</f>
      </c>
      <c r="AH23" s="92"/>
      <c r="AI23" s="92"/>
      <c r="AJ23" s="92"/>
      <c r="AK23" s="93"/>
      <c r="AL23" s="2"/>
    </row>
    <row r="24" spans="1:38" ht="12.75">
      <c r="A24" s="2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f>IF(N26&gt;18,"t=40 min","")</f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6"/>
      <c r="AF24" s="2"/>
      <c r="AG24" s="94"/>
      <c r="AH24" s="92"/>
      <c r="AI24" s="92"/>
      <c r="AJ24" s="92"/>
      <c r="AK24" s="93"/>
      <c r="AL24" s="2"/>
    </row>
    <row r="25" spans="1:38" ht="12.75">
      <c r="A25" s="18" t="s">
        <v>3</v>
      </c>
      <c r="B25" s="4">
        <f aca="true" t="shared" si="3" ref="B25:K26">$AR$2</f>
        <v>0</v>
      </c>
      <c r="C25" s="4">
        <f t="shared" si="3"/>
        <v>0</v>
      </c>
      <c r="D25" s="4">
        <f t="shared" si="3"/>
        <v>0</v>
      </c>
      <c r="E25" s="4">
        <f t="shared" si="3"/>
        <v>0</v>
      </c>
      <c r="F25" s="4">
        <f t="shared" si="3"/>
        <v>0</v>
      </c>
      <c r="G25" s="4">
        <f t="shared" si="3"/>
        <v>0</v>
      </c>
      <c r="H25" s="4">
        <f t="shared" si="3"/>
        <v>0</v>
      </c>
      <c r="I25" s="4">
        <f t="shared" si="3"/>
        <v>0</v>
      </c>
      <c r="J25" s="4">
        <f t="shared" si="3"/>
        <v>0</v>
      </c>
      <c r="K25" s="4">
        <f t="shared" si="3"/>
        <v>0</v>
      </c>
      <c r="L25" s="4">
        <f aca="true" t="shared" si="4" ref="L25:U26">$AR$2</f>
        <v>0</v>
      </c>
      <c r="M25" s="4">
        <f t="shared" si="4"/>
        <v>0</v>
      </c>
      <c r="N25" s="4">
        <f t="shared" si="4"/>
        <v>0</v>
      </c>
      <c r="O25" s="4">
        <f t="shared" si="4"/>
        <v>0</v>
      </c>
      <c r="P25" s="4">
        <f t="shared" si="4"/>
        <v>0</v>
      </c>
      <c r="Q25" s="4">
        <f t="shared" si="4"/>
        <v>0</v>
      </c>
      <c r="R25" s="4">
        <f t="shared" si="4"/>
        <v>0</v>
      </c>
      <c r="S25" s="4">
        <f t="shared" si="4"/>
        <v>0</v>
      </c>
      <c r="T25" s="4">
        <f t="shared" si="4"/>
        <v>0</v>
      </c>
      <c r="U25" s="4">
        <f t="shared" si="4"/>
        <v>0</v>
      </c>
      <c r="V25" s="4">
        <f aca="true" t="shared" si="5" ref="V25:AE26">$AR$2</f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5"/>
        <v>0</v>
      </c>
      <c r="AA25" s="4">
        <f t="shared" si="5"/>
        <v>0</v>
      </c>
      <c r="AB25" s="4">
        <f t="shared" si="5"/>
        <v>0</v>
      </c>
      <c r="AC25" s="4">
        <f t="shared" si="5"/>
        <v>0</v>
      </c>
      <c r="AD25" s="4">
        <f t="shared" si="5"/>
        <v>0</v>
      </c>
      <c r="AE25" s="4">
        <f t="shared" si="5"/>
        <v>0</v>
      </c>
      <c r="AF25" s="2"/>
      <c r="AG25" s="95"/>
      <c r="AH25" s="96"/>
      <c r="AI25" s="96"/>
      <c r="AJ25" s="96"/>
      <c r="AK25" s="81"/>
      <c r="AL25" s="2"/>
    </row>
    <row r="26" spans="1:38" ht="13.5" thickBot="1">
      <c r="A26" s="2"/>
      <c r="B26" s="4">
        <f t="shared" si="3"/>
        <v>0</v>
      </c>
      <c r="C26" s="4">
        <f t="shared" si="3"/>
        <v>0</v>
      </c>
      <c r="D26" s="4">
        <f t="shared" si="3"/>
        <v>0</v>
      </c>
      <c r="E26" s="4">
        <f t="shared" si="3"/>
        <v>0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4"/>
        <v>0</v>
      </c>
      <c r="S26" s="4">
        <f t="shared" si="4"/>
        <v>0</v>
      </c>
      <c r="T26" s="4">
        <f t="shared" si="4"/>
        <v>0</v>
      </c>
      <c r="U26" s="4">
        <f t="shared" si="4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5"/>
        <v>0</v>
      </c>
      <c r="AA26" s="4">
        <f t="shared" si="5"/>
        <v>0</v>
      </c>
      <c r="AB26" s="4">
        <f t="shared" si="5"/>
        <v>0</v>
      </c>
      <c r="AC26" s="4">
        <f t="shared" si="5"/>
        <v>0</v>
      </c>
      <c r="AD26" s="4">
        <f t="shared" si="5"/>
        <v>0</v>
      </c>
      <c r="AE26" s="4">
        <f t="shared" si="5"/>
        <v>0</v>
      </c>
      <c r="AF26" s="19" t="s">
        <v>4</v>
      </c>
      <c r="AG26" s="22">
        <f>IF(OR(AK17="s",AK17="v"),"Hilft dir das?","")</f>
      </c>
      <c r="AH26" s="10"/>
      <c r="AI26" s="10"/>
      <c r="AJ26" s="10"/>
      <c r="AK26" s="11"/>
      <c r="AL26" s="2"/>
    </row>
    <row r="27" spans="1:38" ht="15.75">
      <c r="A27" s="97">
        <f>IF(AND(AK17="*t",AG17="v*t"),"Gut! Du hast das Problem erfasst! Jetzt kommt der Rechenweg!","")</f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2"/>
      <c r="Z27" s="2"/>
      <c r="AA27" s="2"/>
      <c r="AB27" s="2"/>
      <c r="AC27" s="2"/>
      <c r="AD27" s="2"/>
      <c r="AE27" s="2"/>
      <c r="AF27" s="2"/>
      <c r="AG27" s="8"/>
      <c r="AH27" s="8"/>
      <c r="AI27" s="8"/>
      <c r="AJ27" s="2"/>
      <c r="AK27" s="2"/>
      <c r="AL27" s="2"/>
    </row>
    <row r="28" spans="1:3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8"/>
      <c r="AH28" s="8"/>
      <c r="AI28" s="8"/>
      <c r="AJ28" s="2"/>
      <c r="AK28" s="2"/>
      <c r="AL28" s="2"/>
    </row>
    <row r="29" spans="1:38" ht="12.75">
      <c r="A29" s="3">
        <f>IF(AND(AK17="*t",AG17="v*t"),"Um die Aufgabe zu lösen, benötigst du zwei unabhängige Gleichungen (für jede Situation eine!!), ein Gleichungssystem!","")</f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>
        <f>IF(AND(AK17="*t",AG17="v*t"),"Probiere es selbst, sonst drücke auf Gleichungssystem!","")</f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"/>
      <c r="N31" s="2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2"/>
      <c r="AJ31" s="2"/>
      <c r="AK31" s="2"/>
      <c r="AL31" s="2"/>
    </row>
    <row r="32" spans="1:38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"/>
      <c r="N32" s="2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2"/>
      <c r="AJ32" s="2"/>
      <c r="AK32" s="2"/>
      <c r="AL32" s="2"/>
    </row>
    <row r="33" spans="1:3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2"/>
      <c r="AJ33" s="2"/>
      <c r="AK33" s="2"/>
      <c r="AL33" s="2"/>
    </row>
    <row r="34" spans="1:3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</sheetData>
  <mergeCells count="11">
    <mergeCell ref="AG23:AK25"/>
    <mergeCell ref="A27:X27"/>
    <mergeCell ref="O31:AH33"/>
    <mergeCell ref="AG14:AK15"/>
    <mergeCell ref="AH17:AH18"/>
    <mergeCell ref="AK17:AK18"/>
    <mergeCell ref="A2:AE9"/>
    <mergeCell ref="A10:AE11"/>
    <mergeCell ref="R15:T15"/>
    <mergeCell ref="W15:AB15"/>
    <mergeCell ref="AG17:AG18"/>
  </mergeCells>
  <conditionalFormatting sqref="B20 AE21 AE26">
    <cfRule type="cellIs" priority="1" dxfId="0" operator="greaterThan" stopIfTrue="1">
      <formula>0</formula>
    </cfRule>
  </conditionalFormatting>
  <conditionalFormatting sqref="E20 AD21 AB26">
    <cfRule type="cellIs" priority="2" dxfId="0" operator="greaterThan" stopIfTrue="1">
      <formula>3</formula>
    </cfRule>
  </conditionalFormatting>
  <conditionalFormatting sqref="F20 AC21 AA26">
    <cfRule type="cellIs" priority="3" dxfId="0" operator="greaterThan" stopIfTrue="1">
      <formula>4</formula>
    </cfRule>
  </conditionalFormatting>
  <conditionalFormatting sqref="G20 AB21 Z26">
    <cfRule type="cellIs" priority="4" dxfId="0" operator="greaterThan" stopIfTrue="1">
      <formula>5</formula>
    </cfRule>
  </conditionalFormatting>
  <conditionalFormatting sqref="H20 AA21 Y26">
    <cfRule type="cellIs" priority="5" dxfId="0" operator="greaterThan" stopIfTrue="1">
      <formula>6</formula>
    </cfRule>
  </conditionalFormatting>
  <conditionalFormatting sqref="I20 Z21 X26">
    <cfRule type="cellIs" priority="6" dxfId="0" operator="greaterThan" stopIfTrue="1">
      <formula>7</formula>
    </cfRule>
  </conditionalFormatting>
  <conditionalFormatting sqref="J20 Y21 W26">
    <cfRule type="cellIs" priority="7" dxfId="0" operator="greaterThan" stopIfTrue="1">
      <formula>8</formula>
    </cfRule>
  </conditionalFormatting>
  <conditionalFormatting sqref="K20 X21 V26">
    <cfRule type="cellIs" priority="8" dxfId="0" operator="greaterThan" stopIfTrue="1">
      <formula>9</formula>
    </cfRule>
  </conditionalFormatting>
  <conditionalFormatting sqref="L20 W21 U26">
    <cfRule type="cellIs" priority="9" dxfId="0" operator="greaterThan" stopIfTrue="1">
      <formula>10</formula>
    </cfRule>
  </conditionalFormatting>
  <conditionalFormatting sqref="M20 V21 T26">
    <cfRule type="cellIs" priority="10" dxfId="0" operator="greaterThan" stopIfTrue="1">
      <formula>11</formula>
    </cfRule>
  </conditionalFormatting>
  <conditionalFormatting sqref="N20 U21">
    <cfRule type="cellIs" priority="11" dxfId="0" operator="greaterThan" stopIfTrue="1">
      <formula>12</formula>
    </cfRule>
  </conditionalFormatting>
  <conditionalFormatting sqref="O20 T21 R26 B25:C25">
    <cfRule type="cellIs" priority="12" dxfId="0" operator="greaterThan" stopIfTrue="1">
      <formula>13</formula>
    </cfRule>
  </conditionalFormatting>
  <conditionalFormatting sqref="P20 S21 D25:E25">
    <cfRule type="cellIs" priority="13" dxfId="0" operator="greaterThan" stopIfTrue="1">
      <formula>14</formula>
    </cfRule>
  </conditionalFormatting>
  <conditionalFormatting sqref="R20 Q21 P26 H25:I25">
    <cfRule type="cellIs" priority="14" dxfId="0" operator="greaterThan" stopIfTrue="1">
      <formula>16</formula>
    </cfRule>
  </conditionalFormatting>
  <conditionalFormatting sqref="S20 P21 J25:K25 O26">
    <cfRule type="cellIs" priority="15" dxfId="0" operator="greaterThan" stopIfTrue="1">
      <formula>17</formula>
    </cfRule>
  </conditionalFormatting>
  <conditionalFormatting sqref="T20 O21 L25">
    <cfRule type="cellIs" priority="16" dxfId="0" operator="greaterThan" stopIfTrue="1">
      <formula>18</formula>
    </cfRule>
  </conditionalFormatting>
  <conditionalFormatting sqref="U20 N21 N25:O25 M26">
    <cfRule type="cellIs" priority="17" dxfId="0" operator="greaterThan" stopIfTrue="1">
      <formula>19</formula>
    </cfRule>
  </conditionalFormatting>
  <conditionalFormatting sqref="V20 M21 P25:Q25 L26">
    <cfRule type="cellIs" priority="18" dxfId="0" operator="greaterThan" stopIfTrue="1">
      <formula>20</formula>
    </cfRule>
  </conditionalFormatting>
  <conditionalFormatting sqref="W20 L21 R25:S25 K26">
    <cfRule type="cellIs" priority="19" dxfId="0" operator="greaterThan" stopIfTrue="1">
      <formula>21</formula>
    </cfRule>
  </conditionalFormatting>
  <conditionalFormatting sqref="X20 K21 T25:U25 J26">
    <cfRule type="cellIs" priority="20" dxfId="0" operator="greaterThan" stopIfTrue="1">
      <formula>22</formula>
    </cfRule>
  </conditionalFormatting>
  <conditionalFormatting sqref="Y20 J21 V25:W25 I26">
    <cfRule type="cellIs" priority="21" dxfId="0" operator="greaterThan" stopIfTrue="1">
      <formula>23</formula>
    </cfRule>
  </conditionalFormatting>
  <conditionalFormatting sqref="Z20 I21 X25:Y25 H26">
    <cfRule type="cellIs" priority="22" dxfId="0" operator="greaterThan" stopIfTrue="1">
      <formula>24</formula>
    </cfRule>
  </conditionalFormatting>
  <conditionalFormatting sqref="AA20 H21 G26 Z25:AA25">
    <cfRule type="cellIs" priority="23" dxfId="0" operator="greaterThan" stopIfTrue="1">
      <formula>25</formula>
    </cfRule>
  </conditionalFormatting>
  <conditionalFormatting sqref="AB20 G21 F26 AB25:AC25">
    <cfRule type="cellIs" priority="24" dxfId="0" operator="greaterThan" stopIfTrue="1">
      <formula>26</formula>
    </cfRule>
  </conditionalFormatting>
  <conditionalFormatting sqref="AC20 F21 E26 AD25:AE25">
    <cfRule type="cellIs" priority="25" dxfId="0" operator="greaterThan" stopIfTrue="1">
      <formula>27</formula>
    </cfRule>
  </conditionalFormatting>
  <conditionalFormatting sqref="AD20 E21">
    <cfRule type="cellIs" priority="26" dxfId="0" operator="greaterThan" stopIfTrue="1">
      <formula>28</formula>
    </cfRule>
  </conditionalFormatting>
  <conditionalFormatting sqref="C20 AD26">
    <cfRule type="cellIs" priority="27" dxfId="0" operator="greaterThan" stopIfTrue="1">
      <formula>1</formula>
    </cfRule>
  </conditionalFormatting>
  <conditionalFormatting sqref="D20 AC26">
    <cfRule type="cellIs" priority="28" dxfId="0" operator="greaterThan" stopIfTrue="1">
      <formula>2</formula>
    </cfRule>
  </conditionalFormatting>
  <conditionalFormatting sqref="D21 D26">
    <cfRule type="cellIs" priority="29" dxfId="0" operator="greaterThan" stopIfTrue="1">
      <formula>29</formula>
    </cfRule>
  </conditionalFormatting>
  <conditionalFormatting sqref="AE20 C21 C26">
    <cfRule type="cellIs" priority="30" dxfId="0" operator="greaterThan" stopIfTrue="1">
      <formula>30</formula>
    </cfRule>
  </conditionalFormatting>
  <conditionalFormatting sqref="B21 B26">
    <cfRule type="cellIs" priority="31" dxfId="0" operator="greaterThan" stopIfTrue="1">
      <formula>31</formula>
    </cfRule>
  </conditionalFormatting>
  <conditionalFormatting sqref="Q20">
    <cfRule type="cellIs" priority="32" dxfId="1" operator="greaterThan" stopIfTrue="1">
      <formula>15</formula>
    </cfRule>
  </conditionalFormatting>
  <conditionalFormatting sqref="R21">
    <cfRule type="cellIs" priority="33" dxfId="2" operator="greaterThan" stopIfTrue="1">
      <formula>15</formula>
    </cfRule>
  </conditionalFormatting>
  <conditionalFormatting sqref="Q26 F25:G25">
    <cfRule type="cellIs" priority="34" dxfId="0" operator="greaterThan" stopIfTrue="1">
      <formula>15</formula>
    </cfRule>
  </conditionalFormatting>
  <conditionalFormatting sqref="M25">
    <cfRule type="cellIs" priority="35" dxfId="1" operator="greaterThan" stopIfTrue="1">
      <formula>18</formula>
    </cfRule>
  </conditionalFormatting>
  <conditionalFormatting sqref="N26">
    <cfRule type="cellIs" priority="36" dxfId="2" operator="greaterThan" stopIfTrue="1">
      <formula>18</formula>
    </cfRule>
  </conditionalFormatting>
  <conditionalFormatting sqref="S26">
    <cfRule type="cellIs" priority="37" dxfId="2" operator="greaterThan" stopIfTrue="1">
      <formula>12</formula>
    </cfRule>
  </conditionalFormatting>
  <hyperlinks>
    <hyperlink ref="AI12" r:id="rId1" display="http://www.ruemmel.de/nrw_oepnv/elbg/elbg-s9-2002-2003/lang-nierenh-kupfer-120603/nierenhof-zuege-800.JPG"/>
  </hyperlink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W50"/>
  <sheetViews>
    <sheetView workbookViewId="0" topLeftCell="A26">
      <selection activeCell="D51" sqref="D51"/>
    </sheetView>
  </sheetViews>
  <sheetFormatPr defaultColWidth="11.421875" defaultRowHeight="12.75"/>
  <cols>
    <col min="1" max="1" width="3.8515625" style="0" customWidth="1"/>
    <col min="2" max="4" width="5.28125" style="0" customWidth="1"/>
    <col min="5" max="5" width="3.8515625" style="0" customWidth="1"/>
    <col min="6" max="6" width="4.421875" style="0" customWidth="1"/>
    <col min="7" max="7" width="4.421875" style="0" bestFit="1" customWidth="1"/>
    <col min="8" max="8" width="6.140625" style="0" bestFit="1" customWidth="1"/>
    <col min="9" max="9" width="3.8515625" style="0" customWidth="1"/>
    <col min="10" max="10" width="4.57421875" style="0" customWidth="1"/>
    <col min="11" max="11" width="5.140625" style="0" customWidth="1"/>
    <col min="12" max="12" width="4.140625" style="0" customWidth="1"/>
    <col min="13" max="13" width="4.421875" style="0" customWidth="1"/>
    <col min="14" max="14" width="8.421875" style="0" customWidth="1"/>
    <col min="15" max="15" width="9.140625" style="0" customWidth="1"/>
    <col min="17" max="17" width="3.8515625" style="0" customWidth="1"/>
    <col min="18" max="18" width="7.28125" style="0" customWidth="1"/>
    <col min="19" max="19" width="7.421875" style="0" customWidth="1"/>
    <col min="20" max="20" width="3.57421875" style="0" customWidth="1"/>
  </cols>
  <sheetData>
    <row r="1" spans="1:23" ht="20.25">
      <c r="A1" s="27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28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104" t="s">
        <v>39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96"/>
      <c r="N4" s="96"/>
      <c r="O4" s="96"/>
      <c r="P4" s="96"/>
      <c r="Q4" s="96"/>
      <c r="R4" s="96"/>
      <c r="S4" s="96"/>
      <c r="T4" s="2"/>
      <c r="U4" s="2"/>
      <c r="V4" s="2"/>
      <c r="W4" s="2"/>
    </row>
    <row r="5" spans="1:23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96"/>
      <c r="N5" s="96"/>
      <c r="O5" s="96"/>
      <c r="P5" s="96"/>
      <c r="Q5" s="96"/>
      <c r="R5" s="96"/>
      <c r="S5" s="96"/>
      <c r="T5" s="2"/>
      <c r="U5" s="2"/>
      <c r="V5" s="2"/>
      <c r="W5" s="2"/>
    </row>
    <row r="6" spans="1:23" ht="12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96"/>
      <c r="N6" s="96"/>
      <c r="O6" s="96"/>
      <c r="P6" s="96"/>
      <c r="Q6" s="96"/>
      <c r="R6" s="96"/>
      <c r="S6" s="96"/>
      <c r="T6" s="2"/>
      <c r="U6" s="2"/>
      <c r="V6" s="2"/>
      <c r="W6" s="2"/>
    </row>
    <row r="7" spans="1:2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8">
      <c r="A8" s="127" t="s">
        <v>16</v>
      </c>
      <c r="B8" s="126"/>
      <c r="C8" s="126"/>
      <c r="D8" s="126"/>
      <c r="E8" s="126"/>
      <c r="F8" s="126"/>
      <c r="G8" s="126"/>
      <c r="H8" s="126"/>
      <c r="I8" s="126"/>
      <c r="J8" s="126"/>
      <c r="K8" s="29" t="s">
        <v>7</v>
      </c>
      <c r="L8" s="29" t="s">
        <v>6</v>
      </c>
      <c r="M8" s="1">
        <v>80</v>
      </c>
      <c r="N8" s="29" t="s">
        <v>17</v>
      </c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2"/>
      <c r="C9" s="2"/>
      <c r="D9" s="2"/>
      <c r="E9" s="2"/>
      <c r="F9" s="2"/>
      <c r="G9" s="2"/>
      <c r="H9" s="2"/>
      <c r="I9" s="2"/>
      <c r="J9" s="2"/>
      <c r="K9" s="29" t="s">
        <v>18</v>
      </c>
      <c r="L9" s="29" t="s">
        <v>6</v>
      </c>
      <c r="M9" s="1">
        <v>32</v>
      </c>
      <c r="N9" s="29" t="s">
        <v>19</v>
      </c>
      <c r="O9" s="2"/>
      <c r="P9" s="2"/>
      <c r="Q9" s="2"/>
      <c r="R9" s="2"/>
      <c r="S9" s="2"/>
      <c r="T9" s="2"/>
      <c r="U9" s="2"/>
      <c r="V9" s="2"/>
      <c r="W9" s="2"/>
    </row>
    <row r="10" spans="1:23" ht="18">
      <c r="A10" s="2"/>
      <c r="B10" s="2"/>
      <c r="C10" s="2"/>
      <c r="D10" s="2"/>
      <c r="E10" s="2"/>
      <c r="F10" s="2"/>
      <c r="G10" s="2"/>
      <c r="H10" s="2"/>
      <c r="I10" s="2"/>
      <c r="J10" s="2"/>
      <c r="K10" s="29" t="s">
        <v>20</v>
      </c>
      <c r="L10" s="29" t="s">
        <v>6</v>
      </c>
      <c r="M10" s="1">
        <v>40</v>
      </c>
      <c r="N10" s="29" t="s">
        <v>19</v>
      </c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127" t="s">
        <v>34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29" t="s">
        <v>21</v>
      </c>
      <c r="L11" s="29" t="s">
        <v>6</v>
      </c>
      <c r="M11" s="1"/>
      <c r="N11" s="29" t="s">
        <v>19</v>
      </c>
      <c r="O11" s="105" t="str">
        <f>IF(M11&lt;&gt;25,"Wie lange fährt Zug A, wenn Zug B 40 Minuten gefahren ist? Schaue dir die Schieberegler im Tabellenblatt 'Untersuchung' an!!","")</f>
        <v>Wie lange fährt Zug A, wenn Zug B 40 Minuten gefahren ist? Schaue dir die Schieberegler im Tabellenblatt 'Untersuchung' an!!</v>
      </c>
      <c r="P11" s="106"/>
      <c r="Q11" s="106"/>
      <c r="R11" s="106"/>
      <c r="S11" s="106"/>
      <c r="T11" s="106"/>
      <c r="U11" s="96"/>
      <c r="V11" s="96"/>
      <c r="W11" s="2"/>
    </row>
    <row r="12" spans="1:2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06"/>
      <c r="P12" s="106"/>
      <c r="Q12" s="106"/>
      <c r="R12" s="106"/>
      <c r="S12" s="106"/>
      <c r="T12" s="106"/>
      <c r="U12" s="96"/>
      <c r="V12" s="96"/>
      <c r="W12" s="2"/>
    </row>
    <row r="13" spans="1:23" ht="15.75">
      <c r="A13" s="2"/>
      <c r="B13" s="44" t="s">
        <v>51</v>
      </c>
      <c r="C13" s="2"/>
      <c r="D13" s="2"/>
      <c r="E13" s="2"/>
      <c r="F13" s="2"/>
      <c r="G13" s="2"/>
      <c r="H13" s="2"/>
      <c r="I13" s="2"/>
      <c r="J13" s="2"/>
      <c r="K13" s="44" t="s">
        <v>52</v>
      </c>
      <c r="L13" s="2"/>
      <c r="M13" s="2"/>
      <c r="N13" s="2"/>
      <c r="O13" s="38"/>
      <c r="P13" s="38"/>
      <c r="Q13" s="38"/>
      <c r="R13" s="38"/>
      <c r="S13" s="2"/>
      <c r="T13" s="2"/>
      <c r="U13" s="2"/>
      <c r="V13" s="2"/>
      <c r="W13" s="2"/>
    </row>
    <row r="14" spans="1:23" s="45" customFormat="1" ht="13.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46"/>
      <c r="P14" s="46"/>
      <c r="Q14" s="46"/>
      <c r="R14" s="46"/>
      <c r="S14" s="10"/>
      <c r="T14" s="10"/>
      <c r="U14" s="10"/>
      <c r="V14" s="10"/>
      <c r="W14" s="10"/>
    </row>
    <row r="15" spans="1:23" ht="15.75">
      <c r="A15" s="28" t="s">
        <v>22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0"/>
      <c r="R15" s="2"/>
      <c r="S15" s="2"/>
      <c r="T15" s="2"/>
      <c r="U15" s="2"/>
      <c r="V15" s="2"/>
      <c r="W15" s="2"/>
    </row>
    <row r="16" spans="1:23" ht="15.75">
      <c r="A16" s="2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"/>
      <c r="R16" s="53" t="s">
        <v>56</v>
      </c>
      <c r="S16" s="2"/>
      <c r="T16" s="2"/>
      <c r="U16" s="2"/>
      <c r="V16" s="2"/>
      <c r="W16" s="2"/>
    </row>
    <row r="17" spans="1:23" ht="15.75">
      <c r="A17" s="34">
        <v>32</v>
      </c>
      <c r="B17" s="39" t="s">
        <v>19</v>
      </c>
      <c r="C17" s="28" t="s">
        <v>35</v>
      </c>
      <c r="D17" s="30" t="s">
        <v>24</v>
      </c>
      <c r="E17" s="34">
        <v>32</v>
      </c>
      <c r="F17" s="28" t="s">
        <v>19</v>
      </c>
      <c r="G17" s="28" t="s">
        <v>25</v>
      </c>
      <c r="H17" s="30" t="s">
        <v>6</v>
      </c>
      <c r="I17" s="34">
        <v>80</v>
      </c>
      <c r="J17" s="28" t="s">
        <v>17</v>
      </c>
      <c r="K17" s="2"/>
      <c r="L17" s="32" t="s">
        <v>26</v>
      </c>
      <c r="M17" s="2"/>
      <c r="N17" s="2"/>
      <c r="O17" s="2"/>
      <c r="P17" s="2"/>
      <c r="Q17" s="5"/>
      <c r="R17" s="52" t="s">
        <v>57</v>
      </c>
      <c r="S17" s="2"/>
      <c r="T17" s="2"/>
      <c r="U17" s="2"/>
      <c r="V17" s="2"/>
      <c r="W17" s="2"/>
    </row>
    <row r="18" spans="1:23" ht="16.5" thickBot="1">
      <c r="A18" s="34">
        <v>32</v>
      </c>
      <c r="B18" s="28" t="s">
        <v>19</v>
      </c>
      <c r="C18" s="28" t="s">
        <v>29</v>
      </c>
      <c r="D18" s="30" t="s">
        <v>24</v>
      </c>
      <c r="E18" s="28" t="s">
        <v>28</v>
      </c>
      <c r="F18" s="2"/>
      <c r="G18" s="2"/>
      <c r="H18" s="30" t="s">
        <v>6</v>
      </c>
      <c r="I18" s="34">
        <v>80</v>
      </c>
      <c r="J18" s="28" t="s">
        <v>17</v>
      </c>
      <c r="K18" s="2"/>
      <c r="L18" s="32" t="s">
        <v>30</v>
      </c>
      <c r="M18" s="2"/>
      <c r="N18" s="2"/>
      <c r="O18" s="2"/>
      <c r="P18" s="2"/>
      <c r="Q18" s="5"/>
      <c r="R18" s="47" t="s">
        <v>53</v>
      </c>
      <c r="S18" s="48" t="s">
        <v>54</v>
      </c>
      <c r="T18" s="2"/>
      <c r="U18" s="2"/>
      <c r="V18" s="2"/>
      <c r="W18" s="2"/>
    </row>
    <row r="19" spans="1:23" ht="17.25" thickBot="1" thickTop="1">
      <c r="A19" s="2"/>
      <c r="B19" s="2"/>
      <c r="C19" s="124" t="s">
        <v>31</v>
      </c>
      <c r="D19" s="125"/>
      <c r="E19" s="125"/>
      <c r="F19" s="126"/>
      <c r="G19" s="126"/>
      <c r="H19" s="112" t="s">
        <v>6</v>
      </c>
      <c r="I19" s="36">
        <v>80</v>
      </c>
      <c r="J19" s="31" t="s">
        <v>17</v>
      </c>
      <c r="K19" s="2"/>
      <c r="L19" s="128" t="s">
        <v>32</v>
      </c>
      <c r="M19" s="2"/>
      <c r="N19" s="2"/>
      <c r="O19" s="2"/>
      <c r="P19" s="2"/>
      <c r="Q19" s="5"/>
      <c r="R19" s="30">
        <v>80</v>
      </c>
      <c r="S19" s="49">
        <v>32</v>
      </c>
      <c r="T19" s="32" t="s">
        <v>55</v>
      </c>
      <c r="U19" s="2"/>
      <c r="V19" s="2"/>
      <c r="W19" s="2"/>
    </row>
    <row r="20" spans="1:23" ht="16.5" thickBot="1">
      <c r="A20" s="2"/>
      <c r="B20" s="2"/>
      <c r="C20" s="125"/>
      <c r="D20" s="125"/>
      <c r="E20" s="125"/>
      <c r="F20" s="126"/>
      <c r="G20" s="126"/>
      <c r="H20" s="109"/>
      <c r="I20" s="34">
        <v>32</v>
      </c>
      <c r="J20" s="28" t="s">
        <v>19</v>
      </c>
      <c r="K20" s="2"/>
      <c r="L20" s="108"/>
      <c r="M20" s="2"/>
      <c r="N20" s="2"/>
      <c r="O20" s="2"/>
      <c r="P20" s="2"/>
      <c r="Q20" s="5"/>
      <c r="R20" s="35"/>
      <c r="S20" s="68"/>
      <c r="T20" s="69"/>
      <c r="U20" s="3" t="s">
        <v>73</v>
      </c>
      <c r="V20" s="2"/>
      <c r="W20" s="2"/>
    </row>
    <row r="21" spans="1:23" ht="16.5" thickBot="1">
      <c r="A21" s="2"/>
      <c r="B21" s="2"/>
      <c r="C21" s="2"/>
      <c r="D21" s="2"/>
      <c r="E21" s="2"/>
      <c r="F21" s="2"/>
      <c r="G21" s="133" t="s">
        <v>23</v>
      </c>
      <c r="H21" s="129" t="s">
        <v>6</v>
      </c>
      <c r="I21" s="37">
        <v>80</v>
      </c>
      <c r="J21" s="33" t="s">
        <v>17</v>
      </c>
      <c r="K21" s="131" t="s">
        <v>32</v>
      </c>
      <c r="L21" s="2"/>
      <c r="M21" s="2"/>
      <c r="N21" s="2"/>
      <c r="O21" s="2"/>
      <c r="P21" s="2"/>
      <c r="Q21" s="5"/>
      <c r="R21" s="35"/>
      <c r="S21" s="68"/>
      <c r="T21" s="2"/>
      <c r="U21" s="2"/>
      <c r="V21" s="2"/>
      <c r="W21" s="2"/>
    </row>
    <row r="22" spans="1:23" ht="16.5" thickBot="1">
      <c r="A22" s="2"/>
      <c r="B22" s="2"/>
      <c r="C22" s="2"/>
      <c r="D22" s="2"/>
      <c r="E22" s="2"/>
      <c r="F22" s="2"/>
      <c r="G22" s="134"/>
      <c r="H22" s="130"/>
      <c r="I22" s="36">
        <v>32</v>
      </c>
      <c r="J22" s="31" t="s">
        <v>19</v>
      </c>
      <c r="K22" s="132"/>
      <c r="L22" s="2"/>
      <c r="M22" s="2"/>
      <c r="N22" s="2"/>
      <c r="O22" s="2"/>
      <c r="P22" s="2"/>
      <c r="Q22" s="5"/>
      <c r="R22" s="2"/>
      <c r="S22" s="2"/>
      <c r="T22" s="2"/>
      <c r="U22" s="2"/>
      <c r="V22" s="2"/>
      <c r="W22" s="2"/>
    </row>
    <row r="23" spans="1:23" s="45" customFormat="1" ht="13.5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51"/>
      <c r="R23" s="10"/>
      <c r="S23" s="10"/>
      <c r="T23" s="10"/>
      <c r="U23" s="10"/>
      <c r="V23" s="10"/>
      <c r="W23" s="10"/>
    </row>
    <row r="24" spans="1:23" ht="15.75">
      <c r="A24" s="28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>
      <c r="A25" s="2"/>
      <c r="B25" s="2"/>
      <c r="C25" s="2"/>
      <c r="D25" s="2"/>
      <c r="E25" s="2"/>
      <c r="F25" s="34"/>
      <c r="G25" s="28" t="s">
        <v>19</v>
      </c>
      <c r="H25" s="28" t="s">
        <v>36</v>
      </c>
      <c r="I25" s="30" t="s">
        <v>24</v>
      </c>
      <c r="J25" s="34"/>
      <c r="K25" s="28" t="s">
        <v>19</v>
      </c>
      <c r="L25" s="28" t="s">
        <v>25</v>
      </c>
      <c r="M25" s="30" t="s">
        <v>6</v>
      </c>
      <c r="N25" s="34"/>
      <c r="O25" s="28" t="s">
        <v>17</v>
      </c>
      <c r="P25" s="2"/>
      <c r="Q25" s="70" t="s">
        <v>37</v>
      </c>
      <c r="R25" s="2"/>
      <c r="S25" s="2"/>
      <c r="T25" s="2"/>
      <c r="U25" s="2"/>
      <c r="V25" s="2"/>
      <c r="W25" s="2"/>
    </row>
    <row r="26" spans="1:23" ht="16.5" thickBot="1">
      <c r="A26" s="113"/>
      <c r="B26" s="107" t="s">
        <v>19</v>
      </c>
      <c r="C26" s="41"/>
      <c r="D26" s="31" t="s">
        <v>17</v>
      </c>
      <c r="E26" s="112" t="s">
        <v>38</v>
      </c>
      <c r="F26" s="113"/>
      <c r="G26" s="107" t="s">
        <v>19</v>
      </c>
      <c r="H26" s="107" t="s">
        <v>25</v>
      </c>
      <c r="I26" s="112" t="s">
        <v>24</v>
      </c>
      <c r="J26" s="113"/>
      <c r="K26" s="107" t="s">
        <v>19</v>
      </c>
      <c r="L26" s="107" t="s">
        <v>25</v>
      </c>
      <c r="M26" s="112" t="s">
        <v>6</v>
      </c>
      <c r="N26" s="119"/>
      <c r="O26" s="120" t="s">
        <v>17</v>
      </c>
      <c r="P26" s="2"/>
      <c r="Q26" s="108" t="s">
        <v>41</v>
      </c>
      <c r="R26" s="109"/>
      <c r="S26" s="109"/>
      <c r="T26" s="89"/>
      <c r="U26" s="89"/>
      <c r="V26" s="89"/>
      <c r="W26" s="2"/>
    </row>
    <row r="27" spans="1:23" ht="15.75">
      <c r="A27" s="113"/>
      <c r="B27" s="107"/>
      <c r="C27" s="35"/>
      <c r="D27" s="28" t="s">
        <v>19</v>
      </c>
      <c r="E27" s="112"/>
      <c r="F27" s="113"/>
      <c r="G27" s="107"/>
      <c r="H27" s="107"/>
      <c r="I27" s="112"/>
      <c r="J27" s="113"/>
      <c r="K27" s="107"/>
      <c r="L27" s="107"/>
      <c r="M27" s="112"/>
      <c r="N27" s="109"/>
      <c r="O27" s="109"/>
      <c r="P27" s="2"/>
      <c r="Q27" s="108"/>
      <c r="R27" s="109"/>
      <c r="S27" s="109"/>
      <c r="T27" s="89"/>
      <c r="U27" s="89"/>
      <c r="V27" s="89"/>
      <c r="W27" s="2"/>
    </row>
    <row r="28" spans="1:23" ht="16.5" thickBot="1">
      <c r="A28" s="2"/>
      <c r="B28" s="2"/>
      <c r="C28" s="2"/>
      <c r="D28" s="2"/>
      <c r="E28" s="122" t="s">
        <v>42</v>
      </c>
      <c r="F28" s="122"/>
      <c r="G28" s="107" t="s">
        <v>17</v>
      </c>
      <c r="H28" s="2"/>
      <c r="I28" s="112" t="s">
        <v>24</v>
      </c>
      <c r="J28" s="113"/>
      <c r="K28" s="107" t="s">
        <v>19</v>
      </c>
      <c r="L28" s="107" t="s">
        <v>25</v>
      </c>
      <c r="M28" s="112" t="s">
        <v>6</v>
      </c>
      <c r="N28" s="119"/>
      <c r="O28" s="120" t="s">
        <v>17</v>
      </c>
      <c r="P28" s="2"/>
      <c r="Q28" s="121" t="s">
        <v>38</v>
      </c>
      <c r="R28" s="122" t="s">
        <v>42</v>
      </c>
      <c r="S28" s="122"/>
      <c r="T28" s="107" t="s">
        <v>17</v>
      </c>
      <c r="U28" s="2"/>
      <c r="V28" s="2"/>
      <c r="W28" s="2"/>
    </row>
    <row r="29" spans="1:23" ht="15.75">
      <c r="A29" s="2"/>
      <c r="B29" s="2"/>
      <c r="C29" s="2"/>
      <c r="D29" s="2"/>
      <c r="E29" s="118">
        <v>32</v>
      </c>
      <c r="F29" s="123"/>
      <c r="G29" s="107"/>
      <c r="H29" s="2"/>
      <c r="I29" s="112"/>
      <c r="J29" s="113"/>
      <c r="K29" s="107"/>
      <c r="L29" s="107"/>
      <c r="M29" s="112"/>
      <c r="N29" s="109"/>
      <c r="O29" s="109"/>
      <c r="P29" s="2"/>
      <c r="Q29" s="121"/>
      <c r="R29" s="118">
        <v>32</v>
      </c>
      <c r="S29" s="123"/>
      <c r="T29" s="107"/>
      <c r="U29" s="2"/>
      <c r="V29" s="2"/>
      <c r="W29" s="2"/>
    </row>
    <row r="30" spans="1:23" ht="16.5" thickBot="1">
      <c r="A30" s="2"/>
      <c r="B30" s="2"/>
      <c r="C30" s="2"/>
      <c r="D30" s="2"/>
      <c r="E30" s="2"/>
      <c r="F30" s="2"/>
      <c r="G30" s="2"/>
      <c r="H30" s="2"/>
      <c r="I30" s="2"/>
      <c r="J30" s="113"/>
      <c r="K30" s="107" t="s">
        <v>19</v>
      </c>
      <c r="L30" s="107" t="s">
        <v>25</v>
      </c>
      <c r="M30" s="112" t="s">
        <v>6</v>
      </c>
      <c r="N30" s="31" t="s">
        <v>43</v>
      </c>
      <c r="O30" s="42" t="s">
        <v>44</v>
      </c>
      <c r="P30" s="107" t="s">
        <v>17</v>
      </c>
      <c r="Q30" s="108" t="s">
        <v>45</v>
      </c>
      <c r="R30" s="2"/>
      <c r="S30" s="2"/>
      <c r="T30" s="2"/>
      <c r="U30" s="2"/>
      <c r="V30" s="2"/>
      <c r="W30" s="2"/>
    </row>
    <row r="31" spans="1:23" ht="15.75">
      <c r="A31" s="2"/>
      <c r="B31" s="2"/>
      <c r="C31" s="2"/>
      <c r="D31" s="2"/>
      <c r="E31" s="2"/>
      <c r="F31" s="2"/>
      <c r="G31" s="2"/>
      <c r="H31" s="2"/>
      <c r="I31" s="2"/>
      <c r="J31" s="113"/>
      <c r="K31" s="107"/>
      <c r="L31" s="107"/>
      <c r="M31" s="112"/>
      <c r="N31" s="28">
        <v>32</v>
      </c>
      <c r="O31" s="21"/>
      <c r="P31" s="107"/>
      <c r="Q31" s="108"/>
      <c r="R31" s="2"/>
      <c r="S31" s="2"/>
      <c r="T31" s="2"/>
      <c r="U31" s="2"/>
      <c r="V31" s="2"/>
      <c r="W31" s="2"/>
    </row>
    <row r="32" spans="1:23" ht="16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07" t="s">
        <v>27</v>
      </c>
      <c r="M32" s="112" t="s">
        <v>6</v>
      </c>
      <c r="N32" s="31" t="s">
        <v>46</v>
      </c>
      <c r="O32" s="43" t="s">
        <v>44</v>
      </c>
      <c r="P32" s="31" t="s">
        <v>17</v>
      </c>
      <c r="Q32" s="108" t="s">
        <v>48</v>
      </c>
      <c r="R32" s="89"/>
      <c r="S32" s="89"/>
      <c r="T32" s="89"/>
      <c r="U32" s="89"/>
      <c r="V32" s="2"/>
      <c r="W32" s="2"/>
    </row>
    <row r="33" spans="1:2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07"/>
      <c r="M33" s="112"/>
      <c r="N33" s="118" t="s">
        <v>47</v>
      </c>
      <c r="O33" s="118"/>
      <c r="P33" s="28" t="s">
        <v>19</v>
      </c>
      <c r="Q33" s="108"/>
      <c r="R33" s="89"/>
      <c r="S33" s="89"/>
      <c r="T33" s="89"/>
      <c r="U33" s="89"/>
      <c r="V33" s="2"/>
      <c r="W33" s="2"/>
    </row>
    <row r="34" spans="1:23" ht="16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07" t="s">
        <v>27</v>
      </c>
      <c r="M34" s="112" t="s">
        <v>6</v>
      </c>
      <c r="N34" s="114"/>
      <c r="O34" s="115"/>
      <c r="P34" s="31" t="s">
        <v>17</v>
      </c>
      <c r="Q34" s="2"/>
      <c r="R34" s="2"/>
      <c r="S34" s="2"/>
      <c r="T34" s="2"/>
      <c r="U34" s="2"/>
      <c r="V34" s="2"/>
      <c r="W34" s="2"/>
    </row>
    <row r="35" spans="1:2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07"/>
      <c r="M35" s="112"/>
      <c r="N35" s="116"/>
      <c r="O35" s="117"/>
      <c r="P35" s="28" t="s">
        <v>19</v>
      </c>
      <c r="Q35" s="2"/>
      <c r="R35" s="2"/>
      <c r="S35" s="2"/>
      <c r="T35" s="2"/>
      <c r="U35" s="2"/>
      <c r="V35" s="2"/>
      <c r="W35" s="2"/>
    </row>
    <row r="36" spans="1:23" ht="16.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07" t="s">
        <v>27</v>
      </c>
      <c r="M36" s="112" t="s">
        <v>6</v>
      </c>
      <c r="N36" s="40">
        <v>35</v>
      </c>
      <c r="O36" s="31" t="s">
        <v>17</v>
      </c>
      <c r="P36" s="2"/>
      <c r="Q36" s="108" t="s">
        <v>49</v>
      </c>
      <c r="R36" s="109"/>
      <c r="S36" s="89"/>
      <c r="T36" s="2"/>
      <c r="U36" s="2"/>
      <c r="V36" s="2"/>
      <c r="W36" s="2"/>
    </row>
    <row r="37" spans="1:23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07"/>
      <c r="M37" s="112"/>
      <c r="N37" s="30">
        <v>30</v>
      </c>
      <c r="O37" s="28" t="s">
        <v>19</v>
      </c>
      <c r="P37" s="2"/>
      <c r="Q37" s="108"/>
      <c r="R37" s="109"/>
      <c r="S37" s="89"/>
      <c r="T37" s="2"/>
      <c r="U37" s="2"/>
      <c r="V37" s="2"/>
      <c r="W37" s="2"/>
    </row>
    <row r="38" spans="1:23" ht="16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99" t="s">
        <v>27</v>
      </c>
      <c r="M38" s="101" t="s">
        <v>6</v>
      </c>
      <c r="N38" s="99">
        <v>70</v>
      </c>
      <c r="O38" s="40" t="s">
        <v>17</v>
      </c>
      <c r="P38" s="2"/>
      <c r="Q38" s="2"/>
      <c r="R38" s="2"/>
      <c r="S38" s="2"/>
      <c r="T38" s="2"/>
      <c r="U38" s="2"/>
      <c r="V38" s="2"/>
      <c r="W38" s="2"/>
    </row>
    <row r="39" spans="1:23" ht="16.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00"/>
      <c r="M39" s="71"/>
      <c r="N39" s="110"/>
      <c r="O39" s="54" t="s">
        <v>50</v>
      </c>
      <c r="P39" s="2"/>
      <c r="Q39" s="2"/>
      <c r="R39" s="2"/>
      <c r="S39" s="2"/>
      <c r="T39" s="2"/>
      <c r="U39" s="2"/>
      <c r="V39" s="2"/>
      <c r="W39" s="2"/>
    </row>
    <row r="40" spans="1:23" s="45" customFormat="1" ht="14.25" thickBot="1" thickTop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5.75">
      <c r="A41" s="28" t="s">
        <v>58</v>
      </c>
      <c r="B41" s="2"/>
      <c r="C41" s="2"/>
      <c r="D41" s="2"/>
      <c r="E41" s="28" t="s">
        <v>59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2"/>
      <c r="C43" s="2"/>
      <c r="D43" s="2"/>
      <c r="E43" s="2"/>
      <c r="F43" s="111"/>
      <c r="G43" s="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6.5" thickBot="1">
      <c r="A44" s="2"/>
      <c r="B44" s="2"/>
      <c r="C44" s="2"/>
      <c r="D44" s="2"/>
      <c r="E44" s="2"/>
      <c r="F44" s="111"/>
      <c r="G44" s="2"/>
      <c r="H44" s="2"/>
      <c r="I44" s="2"/>
      <c r="J44" s="2"/>
      <c r="K44" s="2"/>
      <c r="L44" s="107" t="s">
        <v>23</v>
      </c>
      <c r="M44" s="112" t="s">
        <v>6</v>
      </c>
      <c r="N44" s="113"/>
      <c r="O44" s="40" t="s">
        <v>17</v>
      </c>
      <c r="P44" s="112" t="s">
        <v>38</v>
      </c>
      <c r="Q44" s="113"/>
      <c r="R44" s="31" t="s">
        <v>17</v>
      </c>
      <c r="S44" s="2"/>
      <c r="T44" s="2"/>
      <c r="U44" s="2"/>
      <c r="V44" s="2"/>
      <c r="W44" s="2"/>
    </row>
    <row r="45" spans="1:23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07"/>
      <c r="M45" s="112"/>
      <c r="N45" s="113"/>
      <c r="O45" s="30" t="s">
        <v>50</v>
      </c>
      <c r="P45" s="112"/>
      <c r="Q45" s="113"/>
      <c r="R45" s="28" t="s">
        <v>50</v>
      </c>
      <c r="S45" s="2"/>
      <c r="T45" s="2"/>
      <c r="U45" s="2"/>
      <c r="V45" s="2"/>
      <c r="W45" s="2"/>
    </row>
    <row r="46" spans="1:23" ht="16.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99" t="s">
        <v>23</v>
      </c>
      <c r="M46" s="101" t="s">
        <v>6</v>
      </c>
      <c r="N46" s="102"/>
      <c r="O46" s="40" t="s">
        <v>17</v>
      </c>
      <c r="P46" s="2"/>
      <c r="Q46" s="2"/>
      <c r="R46" s="2"/>
      <c r="S46" s="2"/>
      <c r="T46" s="2"/>
      <c r="U46" s="2"/>
      <c r="V46" s="2"/>
      <c r="W46" s="2"/>
    </row>
    <row r="47" spans="1:23" ht="16.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00"/>
      <c r="M47" s="71"/>
      <c r="N47" s="103"/>
      <c r="O47" s="54" t="s">
        <v>50</v>
      </c>
      <c r="P47" s="2"/>
      <c r="Q47" s="2"/>
      <c r="R47" s="2"/>
      <c r="S47" s="2"/>
      <c r="T47" s="2"/>
      <c r="U47" s="2"/>
      <c r="V47" s="2"/>
      <c r="W47" s="2"/>
    </row>
    <row r="48" spans="1:23" ht="13.5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</sheetData>
  <mergeCells count="67">
    <mergeCell ref="O26:O27"/>
    <mergeCell ref="L19:L20"/>
    <mergeCell ref="H21:H22"/>
    <mergeCell ref="K21:K22"/>
    <mergeCell ref="L26:L27"/>
    <mergeCell ref="A8:J8"/>
    <mergeCell ref="A11:J11"/>
    <mergeCell ref="N26:N27"/>
    <mergeCell ref="G21:G22"/>
    <mergeCell ref="A26:A27"/>
    <mergeCell ref="B26:B27"/>
    <mergeCell ref="M26:M27"/>
    <mergeCell ref="C19:G20"/>
    <mergeCell ref="G26:G27"/>
    <mergeCell ref="H26:H27"/>
    <mergeCell ref="I26:I27"/>
    <mergeCell ref="J26:J27"/>
    <mergeCell ref="H19:H20"/>
    <mergeCell ref="E26:E27"/>
    <mergeCell ref="F26:F27"/>
    <mergeCell ref="K26:K27"/>
    <mergeCell ref="I28:I29"/>
    <mergeCell ref="E28:F28"/>
    <mergeCell ref="E29:F29"/>
    <mergeCell ref="G28:G29"/>
    <mergeCell ref="Q28:Q29"/>
    <mergeCell ref="R28:S28"/>
    <mergeCell ref="T28:T29"/>
    <mergeCell ref="R29:S29"/>
    <mergeCell ref="N28:N29"/>
    <mergeCell ref="O28:O29"/>
    <mergeCell ref="J30:J31"/>
    <mergeCell ref="K30:K31"/>
    <mergeCell ref="L30:L31"/>
    <mergeCell ref="M30:M31"/>
    <mergeCell ref="J28:J29"/>
    <mergeCell ref="K28:K29"/>
    <mergeCell ref="L28:L29"/>
    <mergeCell ref="M28:M29"/>
    <mergeCell ref="P30:P31"/>
    <mergeCell ref="Q30:Q31"/>
    <mergeCell ref="L32:L33"/>
    <mergeCell ref="M32:M33"/>
    <mergeCell ref="N33:O33"/>
    <mergeCell ref="M34:M35"/>
    <mergeCell ref="M36:M37"/>
    <mergeCell ref="N34:O34"/>
    <mergeCell ref="N35:O35"/>
    <mergeCell ref="Q36:S37"/>
    <mergeCell ref="M38:M39"/>
    <mergeCell ref="N38:N39"/>
    <mergeCell ref="F43:F44"/>
    <mergeCell ref="L44:L45"/>
    <mergeCell ref="M44:M45"/>
    <mergeCell ref="N44:N45"/>
    <mergeCell ref="P44:P45"/>
    <mergeCell ref="Q44:Q45"/>
    <mergeCell ref="L46:L47"/>
    <mergeCell ref="M46:M47"/>
    <mergeCell ref="N46:N47"/>
    <mergeCell ref="A4:S6"/>
    <mergeCell ref="O11:V12"/>
    <mergeCell ref="L34:L35"/>
    <mergeCell ref="L36:L37"/>
    <mergeCell ref="L38:L39"/>
    <mergeCell ref="Q26:V27"/>
    <mergeCell ref="Q32:U3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S62"/>
  <sheetViews>
    <sheetView workbookViewId="0" topLeftCell="A1">
      <selection activeCell="O19" sqref="O19"/>
    </sheetView>
  </sheetViews>
  <sheetFormatPr defaultColWidth="11.421875" defaultRowHeight="12.75"/>
  <cols>
    <col min="1" max="1" width="12.421875" style="0" bestFit="1" customWidth="1"/>
    <col min="2" max="2" width="10.140625" style="0" customWidth="1"/>
    <col min="3" max="4" width="5.28125" style="0" customWidth="1"/>
    <col min="5" max="5" width="2.57421875" style="0" customWidth="1"/>
    <col min="6" max="6" width="7.57421875" style="0" customWidth="1"/>
    <col min="7" max="7" width="5.28125" style="0" customWidth="1"/>
    <col min="8" max="8" width="4.7109375" style="0" customWidth="1"/>
    <col min="9" max="9" width="2.57421875" style="0" customWidth="1"/>
    <col min="10" max="10" width="8.8515625" style="0" customWidth="1"/>
    <col min="11" max="11" width="4.57421875" style="0" customWidth="1"/>
  </cols>
  <sheetData>
    <row r="1" spans="1:19" ht="20.25">
      <c r="A1" s="27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139" t="s">
        <v>71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57"/>
      <c r="S3" s="2"/>
    </row>
    <row r="4" spans="1:19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57"/>
      <c r="S4" s="2"/>
    </row>
    <row r="5" spans="1:19" ht="12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57"/>
      <c r="S5" s="2"/>
    </row>
    <row r="6" spans="1:19" ht="15.75">
      <c r="A6" s="28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7"/>
      <c r="P7" s="57"/>
      <c r="Q7" s="57"/>
      <c r="R7" s="57"/>
      <c r="S7" s="2"/>
    </row>
    <row r="8" spans="1:19" ht="15.75" customHeight="1">
      <c r="A8" s="3" t="s">
        <v>62</v>
      </c>
      <c r="B8" s="34">
        <v>32</v>
      </c>
      <c r="C8" s="39" t="s">
        <v>19</v>
      </c>
      <c r="D8" s="28" t="s">
        <v>35</v>
      </c>
      <c r="E8" s="30" t="s">
        <v>24</v>
      </c>
      <c r="F8" s="34">
        <v>32</v>
      </c>
      <c r="G8" s="28" t="s">
        <v>19</v>
      </c>
      <c r="H8" s="28" t="s">
        <v>25</v>
      </c>
      <c r="I8" s="30" t="s">
        <v>6</v>
      </c>
      <c r="J8" s="34"/>
      <c r="K8" s="28" t="s">
        <v>17</v>
      </c>
      <c r="L8" s="2"/>
      <c r="M8" s="58"/>
      <c r="N8" s="56" t="s">
        <v>68</v>
      </c>
      <c r="O8" s="57"/>
      <c r="P8" s="57"/>
      <c r="Q8" s="57"/>
      <c r="R8" s="57"/>
      <c r="S8" s="2"/>
    </row>
    <row r="9" spans="1:19" ht="15.75">
      <c r="A9" s="3" t="s">
        <v>63</v>
      </c>
      <c r="B9" s="34"/>
      <c r="C9" s="28" t="s">
        <v>19</v>
      </c>
      <c r="D9" s="28" t="s">
        <v>36</v>
      </c>
      <c r="E9" s="30" t="s">
        <v>24</v>
      </c>
      <c r="F9" s="34"/>
      <c r="G9" s="28" t="s">
        <v>19</v>
      </c>
      <c r="H9" s="28" t="s">
        <v>25</v>
      </c>
      <c r="I9" s="30" t="s">
        <v>6</v>
      </c>
      <c r="J9" s="34"/>
      <c r="K9" s="28" t="s">
        <v>17</v>
      </c>
      <c r="L9" s="2"/>
      <c r="M9" s="2"/>
      <c r="N9" s="57"/>
      <c r="O9" s="57"/>
      <c r="P9" s="57"/>
      <c r="Q9" s="57"/>
      <c r="R9" s="57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67" t="s">
        <v>64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.75">
      <c r="A13" s="3" t="s">
        <v>62</v>
      </c>
      <c r="B13" s="64">
        <f>B8*M8</f>
        <v>0</v>
      </c>
      <c r="C13" s="39" t="s">
        <v>19</v>
      </c>
      <c r="D13" s="28" t="s">
        <v>35</v>
      </c>
      <c r="E13" s="30" t="s">
        <v>24</v>
      </c>
      <c r="F13" s="65">
        <f>F8*M8</f>
        <v>0</v>
      </c>
      <c r="G13" s="28" t="s">
        <v>19</v>
      </c>
      <c r="H13" s="28" t="s">
        <v>25</v>
      </c>
      <c r="I13" s="30" t="s">
        <v>6</v>
      </c>
      <c r="J13" s="65">
        <f>J8*M8</f>
        <v>0</v>
      </c>
      <c r="K13" s="28" t="s">
        <v>17</v>
      </c>
      <c r="L13" s="62" t="s">
        <v>70</v>
      </c>
      <c r="M13" s="2"/>
      <c r="N13" s="2"/>
      <c r="O13" s="2"/>
      <c r="P13" s="2"/>
      <c r="Q13" s="2"/>
      <c r="R13" s="2"/>
      <c r="S13" s="2"/>
    </row>
    <row r="14" spans="1:19" ht="15.75">
      <c r="A14" s="3" t="s">
        <v>63</v>
      </c>
      <c r="B14" s="66">
        <f>B9</f>
        <v>0</v>
      </c>
      <c r="C14" s="28" t="s">
        <v>19</v>
      </c>
      <c r="D14" s="28" t="s">
        <v>36</v>
      </c>
      <c r="E14" s="30" t="s">
        <v>24</v>
      </c>
      <c r="F14" s="66">
        <f>F9</f>
        <v>0</v>
      </c>
      <c r="G14" s="28" t="s">
        <v>19</v>
      </c>
      <c r="H14" s="28" t="s">
        <v>25</v>
      </c>
      <c r="I14" s="30" t="s">
        <v>6</v>
      </c>
      <c r="J14" s="63">
        <f>J9</f>
        <v>0</v>
      </c>
      <c r="K14" s="28" t="s">
        <v>17</v>
      </c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75">
      <c r="A16" s="44" t="s">
        <v>65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>
      <c r="A18" s="137" t="s">
        <v>66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2"/>
      <c r="L18" s="44" t="s">
        <v>72</v>
      </c>
      <c r="M18" s="2"/>
      <c r="N18" s="2"/>
      <c r="O18" s="2"/>
      <c r="P18" s="2"/>
      <c r="Q18" s="2"/>
      <c r="R18" s="2"/>
      <c r="S18" s="2"/>
    </row>
    <row r="19" spans="1:1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.75">
      <c r="A20" s="28" t="s">
        <v>69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.75">
      <c r="A22" s="2"/>
      <c r="B22" s="2"/>
      <c r="C22" s="2"/>
      <c r="D22" s="2"/>
      <c r="E22" s="2"/>
      <c r="F22" s="59">
        <v>15</v>
      </c>
      <c r="G22" s="28" t="s">
        <v>19</v>
      </c>
      <c r="H22" s="28" t="s">
        <v>36</v>
      </c>
      <c r="I22" s="28" t="s">
        <v>6</v>
      </c>
      <c r="J22" s="34">
        <v>20</v>
      </c>
      <c r="K22" s="28" t="s">
        <v>17</v>
      </c>
      <c r="L22" s="55"/>
      <c r="M22" s="2"/>
      <c r="N22" s="2"/>
      <c r="O22" s="2"/>
      <c r="P22" s="2"/>
      <c r="Q22" s="2"/>
      <c r="R22" s="2"/>
      <c r="S22" s="2"/>
    </row>
    <row r="23" spans="1:19" ht="16.5" thickBot="1">
      <c r="A23" s="2"/>
      <c r="B23" s="2"/>
      <c r="C23" s="2"/>
      <c r="D23" s="2"/>
      <c r="E23" s="2"/>
      <c r="F23" s="2"/>
      <c r="G23" s="2"/>
      <c r="H23" s="124" t="s">
        <v>23</v>
      </c>
      <c r="I23" s="107" t="s">
        <v>6</v>
      </c>
      <c r="J23" s="40">
        <v>20</v>
      </c>
      <c r="K23" s="107" t="s">
        <v>17</v>
      </c>
      <c r="L23" s="2"/>
      <c r="M23" s="2"/>
      <c r="N23" s="2"/>
      <c r="O23" s="2"/>
      <c r="P23" s="2"/>
      <c r="Q23" s="2"/>
      <c r="R23" s="2"/>
      <c r="S23" s="2"/>
    </row>
    <row r="24" spans="1:19" ht="16.5" thickBot="1">
      <c r="A24" s="2"/>
      <c r="B24" s="2"/>
      <c r="C24" s="2"/>
      <c r="D24" s="2"/>
      <c r="E24" s="2"/>
      <c r="F24" s="2"/>
      <c r="G24" s="2"/>
      <c r="H24" s="124"/>
      <c r="I24" s="107"/>
      <c r="J24" s="30">
        <v>15</v>
      </c>
      <c r="K24" s="107"/>
      <c r="L24" s="2"/>
      <c r="M24" s="2"/>
      <c r="N24" s="2"/>
      <c r="O24" s="2"/>
      <c r="P24" s="2"/>
      <c r="Q24" s="2"/>
      <c r="R24" s="2"/>
      <c r="S24" s="2"/>
    </row>
    <row r="25" spans="1:19" ht="16.5" thickBot="1">
      <c r="A25" s="2"/>
      <c r="B25" s="2"/>
      <c r="C25" s="2"/>
      <c r="D25" s="2"/>
      <c r="E25" s="2"/>
      <c r="F25" s="2"/>
      <c r="G25" s="2"/>
      <c r="H25" s="140" t="s">
        <v>23</v>
      </c>
      <c r="I25" s="142" t="s">
        <v>6</v>
      </c>
      <c r="J25" s="142">
        <v>80</v>
      </c>
      <c r="K25" s="60" t="s">
        <v>17</v>
      </c>
      <c r="L25" s="135" t="s">
        <v>67</v>
      </c>
      <c r="M25" s="136"/>
      <c r="N25" s="2"/>
      <c r="O25" s="2"/>
      <c r="P25" s="2"/>
      <c r="Q25" s="2"/>
      <c r="R25" s="2"/>
      <c r="S25" s="2"/>
    </row>
    <row r="26" spans="1:19" ht="16.5" thickBot="1">
      <c r="A26" s="2"/>
      <c r="B26" s="2"/>
      <c r="C26" s="2"/>
      <c r="D26" s="2"/>
      <c r="E26" s="2"/>
      <c r="F26" s="2"/>
      <c r="G26" s="2"/>
      <c r="H26" s="141"/>
      <c r="I26" s="120"/>
      <c r="J26" s="120"/>
      <c r="K26" s="61" t="s">
        <v>50</v>
      </c>
      <c r="L26" s="135"/>
      <c r="M26" s="136"/>
      <c r="N26" s="2"/>
      <c r="O26" s="2"/>
      <c r="P26" s="2"/>
      <c r="Q26" s="2"/>
      <c r="R26" s="2"/>
      <c r="S26" s="2"/>
    </row>
    <row r="27" spans="1:1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</sheetData>
  <mergeCells count="9">
    <mergeCell ref="L25:M26"/>
    <mergeCell ref="A18:J18"/>
    <mergeCell ref="A3:Q5"/>
    <mergeCell ref="H23:H24"/>
    <mergeCell ref="I23:I24"/>
    <mergeCell ref="K23:K24"/>
    <mergeCell ref="H25:H26"/>
    <mergeCell ref="I25:I26"/>
    <mergeCell ref="J25:J26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M36"/>
  <sheetViews>
    <sheetView workbookViewId="0" topLeftCell="A1">
      <selection activeCell="D18" sqref="D18"/>
    </sheetView>
  </sheetViews>
  <sheetFormatPr defaultColWidth="11.421875" defaultRowHeight="12.75"/>
  <sheetData>
    <row r="1" spans="1:13" ht="20.25">
      <c r="A1" s="27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8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28" t="s">
        <v>76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8" t="s">
        <v>78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28" t="s">
        <v>77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Dutkowski</dc:creator>
  <cp:keywords/>
  <dc:description/>
  <cp:lastModifiedBy>Wilfried Dutkowski</cp:lastModifiedBy>
  <dcterms:created xsi:type="dcterms:W3CDTF">2005-05-13T19:54:43Z</dcterms:created>
  <dcterms:modified xsi:type="dcterms:W3CDTF">2005-06-05T20:57:12Z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