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781" activeTab="8"/>
  </bookViews>
  <sheets>
    <sheet name="Quadrat u. Rechteck" sheetId="1" r:id="rId1"/>
    <sheet name="Würfel u. Quader" sheetId="2" r:id="rId2"/>
    <sheet name="Dreieck" sheetId="3" r:id="rId3"/>
    <sheet name="Trapez" sheetId="4" r:id="rId4"/>
    <sheet name="Säule" sheetId="5" r:id="rId5"/>
    <sheet name="Kreis" sheetId="6" r:id="rId6"/>
    <sheet name="Zylinder" sheetId="7" r:id="rId7"/>
    <sheet name="Pyramide" sheetId="8" r:id="rId8"/>
    <sheet name="Kegel" sheetId="9" r:id="rId9"/>
  </sheets>
  <definedNames/>
  <calcPr fullCalcOnLoad="1"/>
</workbook>
</file>

<file path=xl/comments1.xml><?xml version="1.0" encoding="utf-8"?>
<comments xmlns="http://schemas.openxmlformats.org/spreadsheetml/2006/main">
  <authors>
    <author>W. Dutkowski / I. Schr?ter</author>
  </authors>
  <commentList>
    <comment ref="A16" authorId="0">
      <text>
        <r>
          <rPr>
            <b/>
            <u val="single"/>
            <sz val="12"/>
            <rFont val="Tahoma"/>
            <family val="2"/>
          </rPr>
          <t>Achtung</t>
        </r>
        <r>
          <rPr>
            <b/>
            <sz val="12"/>
            <rFont val="Tahoma"/>
            <family val="2"/>
          </rPr>
          <t xml:space="preserve">: Werte eingeben und im Feld neben der gesuchten Größe die Formel mit Zellenbezeichnung einsetzen. 
Einheiten in der Nachbarzelle nicht vergessen
</t>
        </r>
      </text>
    </comment>
  </commentList>
</comments>
</file>

<file path=xl/comments3.xml><?xml version="1.0" encoding="utf-8"?>
<comments xmlns="http://schemas.openxmlformats.org/spreadsheetml/2006/main">
  <authors>
    <author>W. Dutkowski / I. Schr?ter</author>
  </authors>
  <commentList>
    <comment ref="A13" authorId="0">
      <text>
        <r>
          <rPr>
            <b/>
            <u val="single"/>
            <sz val="10"/>
            <rFont val="Tahoma"/>
            <family val="2"/>
          </rPr>
          <t>Achtung</t>
        </r>
        <r>
          <rPr>
            <b/>
            <sz val="10"/>
            <rFont val="Tahoma"/>
            <family val="2"/>
          </rPr>
          <t>: Werte eingeben und im Feld neben der gesuchten Größe die Formel mit Zellenbezeichnung einsetzen. 
Einheiten in der Nachbarzelle nicht vergessen</t>
        </r>
        <r>
          <rPr>
            <b/>
            <sz val="12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W. Dutkowski / I. Schr?ter</author>
  </authors>
  <commentList>
    <comment ref="E6" authorId="0">
      <text>
        <r>
          <rPr>
            <b/>
            <sz val="12"/>
            <rFont val="Tahoma"/>
            <family val="2"/>
          </rPr>
          <t>Jede Säule hat eine</t>
        </r>
        <r>
          <rPr>
            <sz val="8"/>
            <rFont val="Tahoma"/>
            <family val="0"/>
          </rPr>
          <t xml:space="preserve"> </t>
        </r>
        <r>
          <rPr>
            <b/>
            <sz val="12"/>
            <color indexed="10"/>
            <rFont val="Tahoma"/>
            <family val="2"/>
          </rPr>
          <t>Grundfläche</t>
        </r>
        <r>
          <rPr>
            <b/>
            <sz val="12"/>
            <rFont val="Tahoma"/>
            <family val="2"/>
          </rPr>
          <t xml:space="preserve">, auf der sie steht. 
Die </t>
        </r>
        <r>
          <rPr>
            <b/>
            <sz val="12"/>
            <color indexed="10"/>
            <rFont val="Tahoma"/>
            <family val="2"/>
          </rPr>
          <t>Grundfläche</t>
        </r>
        <r>
          <rPr>
            <b/>
            <sz val="12"/>
            <rFont val="Tahoma"/>
            <family val="2"/>
          </rPr>
          <t xml:space="preserve"> muss nicht immer die Form eines Trapezes haben!
Die Form der </t>
        </r>
        <r>
          <rPr>
            <b/>
            <sz val="12"/>
            <color indexed="10"/>
            <rFont val="Tahoma"/>
            <family val="2"/>
          </rPr>
          <t>Grundfläche</t>
        </r>
        <r>
          <rPr>
            <b/>
            <sz val="12"/>
            <rFont val="Tahoma"/>
            <family val="2"/>
          </rPr>
          <t xml:space="preserve"> bestimmt die Flächenformel.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<sst xmlns="http://schemas.openxmlformats.org/spreadsheetml/2006/main" count="89" uniqueCount="43">
  <si>
    <t>Werte eingeben</t>
  </si>
  <si>
    <t>Ergebnis</t>
  </si>
  <si>
    <t>a=</t>
  </si>
  <si>
    <t>b=</t>
  </si>
  <si>
    <t>c=</t>
  </si>
  <si>
    <t>m</t>
  </si>
  <si>
    <t>V=</t>
  </si>
  <si>
    <t>m³</t>
  </si>
  <si>
    <t>O=</t>
  </si>
  <si>
    <t>m²</t>
  </si>
  <si>
    <t>V = Volumen</t>
  </si>
  <si>
    <t>O = Oberfläche</t>
  </si>
  <si>
    <r>
      <t>Würfel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63"/>
        <rFont val="Arial"/>
        <family val="2"/>
      </rPr>
      <t>und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48"/>
        <rFont val="Arial"/>
        <family val="2"/>
      </rPr>
      <t>Quader</t>
    </r>
  </si>
  <si>
    <t>Zylinder</t>
  </si>
  <si>
    <t>r=</t>
  </si>
  <si>
    <t>r²=</t>
  </si>
  <si>
    <t>k=</t>
  </si>
  <si>
    <t>M=</t>
  </si>
  <si>
    <t>h=</t>
  </si>
  <si>
    <t>s=</t>
  </si>
  <si>
    <t>Kreis</t>
  </si>
  <si>
    <t>d=</t>
  </si>
  <si>
    <t>U=</t>
  </si>
  <si>
    <t>A=</t>
  </si>
  <si>
    <r>
      <t>Quadrat</t>
    </r>
    <r>
      <rPr>
        <b/>
        <sz val="20"/>
        <rFont val="Arial"/>
        <family val="2"/>
      </rPr>
      <t xml:space="preserve"> und </t>
    </r>
    <r>
      <rPr>
        <b/>
        <sz val="20"/>
        <color indexed="51"/>
        <rFont val="Arial"/>
        <family val="2"/>
      </rPr>
      <t>Rechteck</t>
    </r>
  </si>
  <si>
    <t>Werte</t>
  </si>
  <si>
    <t>Hinweis</t>
  </si>
  <si>
    <t>Größe</t>
  </si>
  <si>
    <t>Dreieck</t>
  </si>
  <si>
    <t>Säule</t>
  </si>
  <si>
    <t>Formel:</t>
  </si>
  <si>
    <t>Form der Grundfläche:</t>
  </si>
  <si>
    <t>Einheit</t>
  </si>
  <si>
    <t>G=</t>
  </si>
  <si>
    <t>Trapez</t>
  </si>
  <si>
    <t>Wert</t>
  </si>
  <si>
    <t>Quadrat</t>
  </si>
  <si>
    <t>Pyramide</t>
  </si>
  <si>
    <r>
      <t>h</t>
    </r>
    <r>
      <rPr>
        <b/>
        <vertAlign val="subscript"/>
        <sz val="16"/>
        <rFont val="Arial"/>
        <family val="2"/>
      </rPr>
      <t>S</t>
    </r>
    <r>
      <rPr>
        <b/>
        <sz val="16"/>
        <rFont val="Arial"/>
        <family val="2"/>
      </rPr>
      <t>=</t>
    </r>
  </si>
  <si>
    <r>
      <t>h</t>
    </r>
    <r>
      <rPr>
        <b/>
        <vertAlign val="subscript"/>
        <sz val="16"/>
        <rFont val="Arial"/>
        <family val="2"/>
      </rPr>
      <t>K</t>
    </r>
    <r>
      <rPr>
        <b/>
        <sz val="16"/>
        <rFont val="Arial"/>
        <family val="2"/>
      </rPr>
      <t>=</t>
    </r>
  </si>
  <si>
    <t>Einheit wählen:</t>
  </si>
  <si>
    <t>Fläche:</t>
  </si>
  <si>
    <t>Volumen: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</si>
</sst>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00"/>
    <numFmt numFmtId="174" formatCode="0.000000"/>
    <numFmt numFmtId="175" formatCode="0.00000"/>
    <numFmt numFmtId="176" formatCode="0.0000"/>
  </numFmts>
  <fonts count="28">
    <font>
      <sz val="10"/>
      <name val="Arial"/>
      <family val="0"/>
    </font>
    <font>
      <b/>
      <sz val="20"/>
      <color indexed="12"/>
      <name val="Arial"/>
      <family val="2"/>
    </font>
    <font>
      <b/>
      <sz val="20"/>
      <color indexed="63"/>
      <name val="Arial"/>
      <family val="2"/>
    </font>
    <font>
      <b/>
      <sz val="20"/>
      <color indexed="48"/>
      <name val="Arial"/>
      <family val="2"/>
    </font>
    <font>
      <b/>
      <sz val="20"/>
      <color indexed="5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.5"/>
      <name val="MS Sans Serif"/>
      <family val="0"/>
    </font>
    <font>
      <b/>
      <sz val="18"/>
      <color indexed="13"/>
      <name val="MS Sans Serif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20"/>
      <color indexed="51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4"/>
      <color indexed="12"/>
      <name val="Arial"/>
      <family val="2"/>
    </font>
    <font>
      <b/>
      <sz val="20"/>
      <color indexed="61"/>
      <name val="Arial"/>
      <family val="2"/>
    </font>
    <font>
      <sz val="8"/>
      <name val="Tahoma"/>
      <family val="0"/>
    </font>
    <font>
      <b/>
      <sz val="12"/>
      <color indexed="10"/>
      <name val="Tahoma"/>
      <family val="2"/>
    </font>
    <font>
      <b/>
      <sz val="20"/>
      <color indexed="52"/>
      <name val="Arial"/>
      <family val="2"/>
    </font>
    <font>
      <b/>
      <u val="single"/>
      <sz val="12"/>
      <name val="Tahoma"/>
      <family val="2"/>
    </font>
    <font>
      <b/>
      <sz val="20"/>
      <color indexed="11"/>
      <name val="Arial"/>
      <family val="2"/>
    </font>
    <font>
      <b/>
      <vertAlign val="subscript"/>
      <sz val="16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5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3" xfId="0" applyFont="1" applyBorder="1" applyAlignment="1">
      <alignment/>
    </xf>
    <xf numFmtId="0" fontId="23" fillId="0" borderId="0" xfId="0" applyFont="1" applyAlignment="1">
      <alignment/>
    </xf>
    <xf numFmtId="0" fontId="7" fillId="6" borderId="1" xfId="0" applyFont="1" applyFill="1" applyBorder="1" applyAlignment="1" applyProtection="1">
      <alignment/>
      <protection locked="0"/>
    </xf>
    <xf numFmtId="0" fontId="7" fillId="7" borderId="4" xfId="0" applyFont="1" applyFill="1" applyBorder="1" applyAlignment="1" applyProtection="1">
      <alignment/>
      <protection hidden="1"/>
    </xf>
    <xf numFmtId="0" fontId="7" fillId="8" borderId="5" xfId="0" applyFont="1" applyFill="1" applyBorder="1" applyAlignment="1" applyProtection="1">
      <alignment/>
      <protection hidden="1"/>
    </xf>
    <xf numFmtId="0" fontId="7" fillId="9" borderId="4" xfId="0" applyNumberFormat="1" applyFont="1" applyFill="1" applyBorder="1" applyAlignment="1" applyProtection="1">
      <alignment/>
      <protection hidden="1"/>
    </xf>
    <xf numFmtId="0" fontId="8" fillId="10" borderId="4" xfId="0" applyFont="1" applyFill="1" applyBorder="1" applyAlignment="1" applyProtection="1">
      <alignment/>
      <protection hidden="1"/>
    </xf>
    <xf numFmtId="172" fontId="7" fillId="8" borderId="4" xfId="0" applyNumberFormat="1" applyFont="1" applyFill="1" applyBorder="1" applyAlignment="1" applyProtection="1">
      <alignment/>
      <protection hidden="1"/>
    </xf>
    <xf numFmtId="2" fontId="7" fillId="8" borderId="4" xfId="0" applyNumberFormat="1" applyFont="1" applyFill="1" applyBorder="1" applyAlignment="1" applyProtection="1">
      <alignment/>
      <protection hidden="1"/>
    </xf>
    <xf numFmtId="172" fontId="7" fillId="9" borderId="4" xfId="0" applyNumberFormat="1" applyFont="1" applyFill="1" applyBorder="1" applyAlignment="1" applyProtection="1">
      <alignment/>
      <protection hidden="1"/>
    </xf>
    <xf numFmtId="172" fontId="7" fillId="0" borderId="1" xfId="0" applyNumberFormat="1" applyFont="1" applyFill="1" applyBorder="1" applyAlignment="1" applyProtection="1">
      <alignment/>
      <protection locked="0"/>
    </xf>
    <xf numFmtId="0" fontId="7" fillId="4" borderId="4" xfId="0" applyFont="1" applyFill="1" applyBorder="1" applyAlignment="1" applyProtection="1">
      <alignment/>
      <protection hidden="1"/>
    </xf>
    <xf numFmtId="0" fontId="7" fillId="9" borderId="4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11" borderId="1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11" borderId="2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locked="0"/>
    </xf>
    <xf numFmtId="0" fontId="6" fillId="4" borderId="2" xfId="0" applyFont="1" applyFill="1" applyBorder="1" applyAlignment="1">
      <alignment/>
    </xf>
    <xf numFmtId="0" fontId="0" fillId="0" borderId="7" xfId="0" applyBorder="1" applyAlignment="1">
      <alignment/>
    </xf>
    <xf numFmtId="0" fontId="6" fillId="8" borderId="8" xfId="0" applyFont="1" applyFill="1" applyBorder="1" applyAlignment="1">
      <alignment/>
    </xf>
    <xf numFmtId="0" fontId="0" fillId="0" borderId="9" xfId="0" applyBorder="1" applyAlignment="1">
      <alignment/>
    </xf>
    <xf numFmtId="0" fontId="7" fillId="6" borderId="2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7" borderId="9" xfId="0" applyFill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5" borderId="1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25" fillId="6" borderId="16" xfId="0" applyFont="1" applyFill="1" applyBorder="1" applyAlignment="1">
      <alignment/>
    </xf>
    <xf numFmtId="0" fontId="0" fillId="0" borderId="17" xfId="0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1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285750</xdr:rowOff>
    </xdr:from>
    <xdr:to>
      <xdr:col>7</xdr:col>
      <xdr:colOff>200025</xdr:colOff>
      <xdr:row>13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5750"/>
          <a:ext cx="3676650" cy="2085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304800</xdr:rowOff>
    </xdr:from>
    <xdr:to>
      <xdr:col>4</xdr:col>
      <xdr:colOff>238125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4800"/>
          <a:ext cx="1390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114300</xdr:rowOff>
    </xdr:from>
    <xdr:to>
      <xdr:col>10</xdr:col>
      <xdr:colOff>161925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14300"/>
          <a:ext cx="2133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4</xdr:col>
      <xdr:colOff>400050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32766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4</xdr:col>
      <xdr:colOff>552450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52425"/>
          <a:ext cx="33718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9525</xdr:rowOff>
    </xdr:from>
    <xdr:to>
      <xdr:col>3</xdr:col>
      <xdr:colOff>19050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20288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0</xdr:rowOff>
    </xdr:from>
    <xdr:to>
      <xdr:col>3</xdr:col>
      <xdr:colOff>180975</xdr:colOff>
      <xdr:row>14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5300"/>
          <a:ext cx="20955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2</xdr:col>
      <xdr:colOff>171450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5240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123825</xdr:rowOff>
    </xdr:from>
    <xdr:to>
      <xdr:col>5</xdr:col>
      <xdr:colOff>742950</xdr:colOff>
      <xdr:row>24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64" t="9298" r="46424" b="8319"/>
        <a:stretch>
          <a:fillRect/>
        </a:stretch>
      </xdr:blipFill>
      <xdr:spPr>
        <a:xfrm>
          <a:off x="66675" y="800100"/>
          <a:ext cx="4486275" cy="42767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17</xdr:row>
      <xdr:rowOff>104775</xdr:rowOff>
    </xdr:from>
    <xdr:to>
      <xdr:col>2</xdr:col>
      <xdr:colOff>561975</xdr:colOff>
      <xdr:row>21</xdr:row>
      <xdr:rowOff>19050</xdr:rowOff>
    </xdr:to>
    <xdr:sp>
      <xdr:nvSpPr>
        <xdr:cNvPr id="1" name="Oval 1"/>
        <xdr:cNvSpPr>
          <a:spLocks/>
        </xdr:cNvSpPr>
      </xdr:nvSpPr>
      <xdr:spPr>
        <a:xfrm>
          <a:off x="619125" y="3190875"/>
          <a:ext cx="14668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285750</xdr:colOff>
      <xdr:row>1</xdr:row>
      <xdr:rowOff>9525</xdr:rowOff>
    </xdr:from>
    <xdr:to>
      <xdr:col>4</xdr:col>
      <xdr:colOff>285750</xdr:colOff>
      <xdr:row>3</xdr:row>
      <xdr:rowOff>9525</xdr:rowOff>
    </xdr:to>
    <xdr:sp>
      <xdr:nvSpPr>
        <xdr:cNvPr id="2" name="Text 150"/>
        <xdr:cNvSpPr txBox="1">
          <a:spLocks noChangeArrowheads="1"/>
        </xdr:cNvSpPr>
      </xdr:nvSpPr>
      <xdr:spPr>
        <a:xfrm>
          <a:off x="285750" y="171450"/>
          <a:ext cx="2600325" cy="3238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</a:rPr>
            <a:t>Kegel-Volumen</a:t>
          </a:r>
        </a:p>
      </xdr:txBody>
    </xdr:sp>
    <xdr:clientData/>
  </xdr:twoCellAnchor>
  <xdr:twoCellAnchor>
    <xdr:from>
      <xdr:col>0</xdr:col>
      <xdr:colOff>628650</xdr:colOff>
      <xdr:row>17</xdr:row>
      <xdr:rowOff>85725</xdr:rowOff>
    </xdr:from>
    <xdr:to>
      <xdr:col>2</xdr:col>
      <xdr:colOff>552450</xdr:colOff>
      <xdr:row>21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628650" y="3171825"/>
          <a:ext cx="1447800" cy="647700"/>
          <a:chOff x="-1750" y="-65729"/>
          <a:chExt cx="19000" cy="122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-1750" y="-65729"/>
            <a:ext cx="19000" cy="11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-1750" y="-65725"/>
            <a:ext cx="19000" cy="118"/>
          </a:xfrm>
          <a:prstGeom prst="ellipse">
            <a:avLst/>
          </a:prstGeom>
          <a:solidFill>
            <a:srgbClr val="00FF0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4</xdr:row>
      <xdr:rowOff>152400</xdr:rowOff>
    </xdr:from>
    <xdr:to>
      <xdr:col>1</xdr:col>
      <xdr:colOff>590550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1352550" y="80010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152400</xdr:rowOff>
    </xdr:from>
    <xdr:to>
      <xdr:col>1</xdr:col>
      <xdr:colOff>590550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609600" y="800100"/>
          <a:ext cx="742950" cy="2771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152400</xdr:rowOff>
    </xdr:from>
    <xdr:to>
      <xdr:col>2</xdr:col>
      <xdr:colOff>552450</xdr:colOff>
      <xdr:row>19</xdr:row>
      <xdr:rowOff>66675</xdr:rowOff>
    </xdr:to>
    <xdr:sp>
      <xdr:nvSpPr>
        <xdr:cNvPr id="8" name="Line 8"/>
        <xdr:cNvSpPr>
          <a:spLocks/>
        </xdr:cNvSpPr>
      </xdr:nvSpPr>
      <xdr:spPr>
        <a:xfrm>
          <a:off x="1352550" y="800100"/>
          <a:ext cx="7239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676275</xdr:colOff>
      <xdr:row>13</xdr:row>
      <xdr:rowOff>104775</xdr:rowOff>
    </xdr:from>
    <xdr:ext cx="190500" cy="238125"/>
    <xdr:sp>
      <xdr:nvSpPr>
        <xdr:cNvPr id="9" name="Text 13"/>
        <xdr:cNvSpPr txBox="1">
          <a:spLocks noChangeArrowheads="1"/>
        </xdr:cNvSpPr>
      </xdr:nvSpPr>
      <xdr:spPr>
        <a:xfrm>
          <a:off x="1438275" y="22764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</xdr:col>
      <xdr:colOff>590550</xdr:colOff>
      <xdr:row>19</xdr:row>
      <xdr:rowOff>47625</xdr:rowOff>
    </xdr:from>
    <xdr:to>
      <xdr:col>2</xdr:col>
      <xdr:colOff>561975</xdr:colOff>
      <xdr:row>19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1352550" y="35242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19</xdr:row>
      <xdr:rowOff>0</xdr:rowOff>
    </xdr:from>
    <xdr:ext cx="152400" cy="238125"/>
    <xdr:sp>
      <xdr:nvSpPr>
        <xdr:cNvPr id="11" name="Text 15"/>
        <xdr:cNvSpPr txBox="1">
          <a:spLocks noChangeArrowheads="1"/>
        </xdr:cNvSpPr>
      </xdr:nvSpPr>
      <xdr:spPr>
        <a:xfrm>
          <a:off x="1581150" y="34766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180975</xdr:colOff>
      <xdr:row>10</xdr:row>
      <xdr:rowOff>123825</xdr:rowOff>
    </xdr:from>
    <xdr:to>
      <xdr:col>2</xdr:col>
      <xdr:colOff>390525</xdr:colOff>
      <xdr:row>12</xdr:row>
      <xdr:rowOff>19050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1704975" y="1743075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19" sqref="I19"/>
    </sheetView>
  </sheetViews>
  <sheetFormatPr defaultColWidth="11.421875" defaultRowHeight="12.75"/>
  <cols>
    <col min="5" max="5" width="11.57421875" style="0" bestFit="1" customWidth="1"/>
    <col min="6" max="6" width="10.421875" style="0" bestFit="1" customWidth="1"/>
  </cols>
  <sheetData>
    <row r="1" ht="26.25">
      <c r="A1" s="23" t="s">
        <v>24</v>
      </c>
    </row>
    <row r="15" spans="4:6" ht="18">
      <c r="D15" s="4" t="s">
        <v>27</v>
      </c>
      <c r="E15" s="4" t="s">
        <v>35</v>
      </c>
      <c r="F15" s="4" t="s">
        <v>32</v>
      </c>
    </row>
    <row r="16" spans="1:6" ht="18">
      <c r="A16" s="24" t="s">
        <v>26</v>
      </c>
      <c r="D16" s="4" t="s">
        <v>2</v>
      </c>
      <c r="E16" s="26"/>
      <c r="F16" s="26"/>
    </row>
    <row r="17" spans="4:6" ht="18">
      <c r="D17" s="4" t="s">
        <v>3</v>
      </c>
      <c r="E17" s="26"/>
      <c r="F17" s="26"/>
    </row>
    <row r="18" spans="4:6" ht="18">
      <c r="D18" s="4" t="s">
        <v>23</v>
      </c>
      <c r="E18" s="26"/>
      <c r="F18" s="26"/>
    </row>
    <row r="19" spans="4:6" ht="18">
      <c r="D19" s="4" t="s">
        <v>22</v>
      </c>
      <c r="E19" s="26"/>
      <c r="F19" s="26"/>
    </row>
    <row r="20" spans="1:8" ht="12.75">
      <c r="A20" s="41"/>
      <c r="B20" s="41"/>
      <c r="C20" s="41"/>
      <c r="D20" s="41"/>
      <c r="E20" s="41"/>
      <c r="F20" s="41"/>
      <c r="G20" s="41"/>
      <c r="H20" s="41"/>
    </row>
    <row r="21" spans="1:8" ht="12.75">
      <c r="A21" s="41"/>
      <c r="B21" s="41"/>
      <c r="C21" s="41"/>
      <c r="D21" s="41"/>
      <c r="E21" s="41"/>
      <c r="F21" s="41"/>
      <c r="G21" s="41"/>
      <c r="H21" s="41"/>
    </row>
    <row r="22" spans="1:8" ht="12.75">
      <c r="A22" s="41"/>
      <c r="B22" s="41"/>
      <c r="C22" s="41"/>
      <c r="D22" s="41"/>
      <c r="E22" s="41"/>
      <c r="F22" s="41"/>
      <c r="G22" s="41"/>
      <c r="H22" s="41"/>
    </row>
    <row r="23" spans="1:8" ht="12.75">
      <c r="A23" s="41"/>
      <c r="B23" s="41"/>
      <c r="C23" s="41"/>
      <c r="D23" s="41"/>
      <c r="E23" s="41"/>
      <c r="F23" s="41"/>
      <c r="G23" s="41"/>
      <c r="H23" s="41"/>
    </row>
    <row r="24" spans="1:8" ht="12.75">
      <c r="A24" s="41"/>
      <c r="B24" s="41"/>
      <c r="C24" s="41"/>
      <c r="D24" s="41"/>
      <c r="E24" s="41"/>
      <c r="F24" s="41"/>
      <c r="G24" s="41"/>
      <c r="H24" s="41"/>
    </row>
    <row r="25" spans="1:8" ht="12.75">
      <c r="A25" s="41"/>
      <c r="B25" s="41"/>
      <c r="C25" s="41"/>
      <c r="D25" s="41"/>
      <c r="E25" s="41"/>
      <c r="F25" s="41"/>
      <c r="G25" s="41"/>
      <c r="H25" s="41"/>
    </row>
    <row r="26" spans="1:8" ht="12.75">
      <c r="A26" s="41"/>
      <c r="B26" s="41"/>
      <c r="C26" s="41"/>
      <c r="D26" s="41"/>
      <c r="E26" s="41"/>
      <c r="F26" s="41"/>
      <c r="G26" s="41"/>
      <c r="H26" s="41"/>
    </row>
    <row r="27" spans="1:8" ht="12.75">
      <c r="A27" s="41"/>
      <c r="B27" s="41"/>
      <c r="C27" s="41"/>
      <c r="D27" s="41"/>
      <c r="E27" s="41"/>
      <c r="F27" s="41"/>
      <c r="G27" s="41"/>
      <c r="H27" s="41"/>
    </row>
    <row r="28" spans="1:8" ht="12.75">
      <c r="A28" s="41"/>
      <c r="B28" s="41"/>
      <c r="C28" s="41"/>
      <c r="D28" s="41"/>
      <c r="E28" s="41"/>
      <c r="F28" s="41"/>
      <c r="G28" s="41"/>
      <c r="H28" s="41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/>
      <c r="B30" s="41"/>
      <c r="C30" s="41"/>
      <c r="D30" s="41"/>
      <c r="E30" s="41"/>
      <c r="F30" s="41"/>
      <c r="G30" s="41"/>
      <c r="H30" s="41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21" sqref="D21"/>
    </sheetView>
  </sheetViews>
  <sheetFormatPr defaultColWidth="11.421875" defaultRowHeight="12.75"/>
  <cols>
    <col min="1" max="1" width="5.00390625" style="0" customWidth="1"/>
    <col min="3" max="3" width="4.57421875" style="0" customWidth="1"/>
    <col min="5" max="6" width="4.57421875" style="0" customWidth="1"/>
    <col min="7" max="7" width="4.421875" style="0" bestFit="1" customWidth="1"/>
    <col min="8" max="8" width="14.00390625" style="0" bestFit="1" customWidth="1"/>
    <col min="9" max="9" width="4.421875" style="2" bestFit="1" customWidth="1"/>
    <col min="11" max="11" width="4.57421875" style="0" bestFit="1" customWidth="1"/>
  </cols>
  <sheetData>
    <row r="1" ht="26.25">
      <c r="A1" s="1" t="s">
        <v>12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spans="7:11" ht="15.75">
      <c r="G13" s="3"/>
      <c r="H13" s="56" t="s">
        <v>0</v>
      </c>
      <c r="I13" s="57"/>
      <c r="J13" s="58" t="s">
        <v>1</v>
      </c>
      <c r="K13" s="59"/>
    </row>
    <row r="14" spans="7:11" ht="18">
      <c r="G14" s="4" t="s">
        <v>2</v>
      </c>
      <c r="H14" s="18"/>
      <c r="I14" s="5">
        <f>IF(ISNUMBER(H14),"m","")</f>
      </c>
      <c r="J14" s="32">
        <f>IF(AND(ISNUMBER(H15),ISNUMBER(H16),ISNUMBER(H17),ISBLANK(H14)),H17/(H15*H16),"")</f>
      </c>
      <c r="K14" s="4">
        <f>IF(ISNUMBER(J14),"m","")</f>
      </c>
    </row>
    <row r="15" spans="7:11" ht="18">
      <c r="G15" s="4" t="s">
        <v>3</v>
      </c>
      <c r="H15" s="18"/>
      <c r="I15" s="5">
        <f>IF(ISNUMBER(H15),"m","")</f>
      </c>
      <c r="J15" s="32">
        <f>IF(AND(ISNUMBER(H14),ISNUMBER(H16),ISNUMBER(H17),ISBLANK(H15)),H17/(H14*H16),"")</f>
      </c>
      <c r="K15" s="4">
        <f>IF(ISNUMBER(J15),"m","")</f>
      </c>
    </row>
    <row r="16" spans="7:11" ht="18">
      <c r="G16" s="4" t="s">
        <v>4</v>
      </c>
      <c r="H16" s="18"/>
      <c r="I16" s="5">
        <f>IF(ISNUMBER(H16),"m","")</f>
      </c>
      <c r="J16" s="32">
        <f>IF(AND(ISNUMBER(H14),ISNUMBER(H15),ISNUMBER(H17),ISBLANK(H16)),H17/(H14*H15),"")</f>
      </c>
      <c r="K16" s="4">
        <f>IF(ISNUMBER(J16),"m","")</f>
      </c>
    </row>
    <row r="17" spans="1:11" ht="18">
      <c r="A17" s="4" t="s">
        <v>2</v>
      </c>
      <c r="B17" s="18"/>
      <c r="C17" s="6">
        <f>IF(ISNUMBER(B17),"m","")</f>
      </c>
      <c r="D17" s="35">
        <f>IF(AND(ISNUMBER(B19),ISBLANK(B17)),SQRT(B19/6),"")</f>
      </c>
      <c r="E17" s="4" t="s">
        <v>5</v>
      </c>
      <c r="F17" s="7"/>
      <c r="G17" s="4" t="s">
        <v>6</v>
      </c>
      <c r="H17" s="18"/>
      <c r="I17" s="5">
        <f>IF(ISNUMBER(H17),"m³","")</f>
      </c>
      <c r="J17" s="32">
        <f>IF(AND(ISNUMBER(H14),ISNUMBER(H15),ISNUMBER(H16),ISBLANK(H17)),H14*H15*H16,"")</f>
      </c>
      <c r="K17" s="4">
        <f>IF(ISNUMBER(J17),"m³","")</f>
      </c>
    </row>
    <row r="18" spans="1:11" ht="18">
      <c r="A18" s="4" t="s">
        <v>6</v>
      </c>
      <c r="B18" s="18"/>
      <c r="C18" s="6">
        <f>IF(ISNUMBER(B18),"m³","")</f>
      </c>
      <c r="D18" s="35">
        <f>IF(ISNUMBER(B17),B17^3,"")</f>
      </c>
      <c r="E18" s="4" t="s">
        <v>7</v>
      </c>
      <c r="F18" s="7"/>
      <c r="G18" s="4" t="s">
        <v>8</v>
      </c>
      <c r="H18" s="18"/>
      <c r="I18" s="5"/>
      <c r="J18" s="32">
        <f>IF(AND(ISNUMBER(H14),ISNUMBER(H15),ISNUMBER(H16),ISBLANK(H18)),(2*H14*H15)+(2*H14*H16)+(2*H15*H16),"")</f>
      </c>
      <c r="K18" s="4">
        <f>IF(ISNUMBER(J18),"m²","")</f>
      </c>
    </row>
    <row r="19" spans="1:6" ht="18">
      <c r="A19" s="4" t="s">
        <v>8</v>
      </c>
      <c r="B19" s="18"/>
      <c r="C19" s="6">
        <f>IF(ISNUMBER(B19),"m²","")</f>
      </c>
      <c r="D19" s="36">
        <f>IF(ISNUMBER(B17),6*B17^2,"")</f>
      </c>
      <c r="E19" s="4" t="s">
        <v>9</v>
      </c>
      <c r="F19" s="7"/>
    </row>
    <row r="21" spans="2:8" ht="12.75">
      <c r="B21" s="2" t="s">
        <v>10</v>
      </c>
      <c r="C21" s="2"/>
      <c r="D21" s="2"/>
      <c r="E21" s="2"/>
      <c r="F21" s="2"/>
      <c r="H21" s="2" t="s">
        <v>11</v>
      </c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2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2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2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2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2"/>
      <c r="J28" s="41"/>
    </row>
    <row r="29" spans="1:10" ht="12.75">
      <c r="A29" s="41"/>
      <c r="B29" s="41"/>
      <c r="C29" s="41"/>
      <c r="D29" s="41"/>
      <c r="E29" s="41"/>
      <c r="F29" s="41"/>
      <c r="G29" s="41"/>
      <c r="H29" s="41"/>
      <c r="I29" s="42"/>
      <c r="J29" s="41"/>
    </row>
    <row r="30" spans="1:10" ht="12.75">
      <c r="A30" s="41"/>
      <c r="B30" s="41"/>
      <c r="C30" s="41"/>
      <c r="D30" s="41"/>
      <c r="E30" s="41"/>
      <c r="F30" s="41"/>
      <c r="G30" s="41"/>
      <c r="H30" s="41"/>
      <c r="I30" s="42"/>
      <c r="J30" s="41"/>
    </row>
  </sheetData>
  <sheetProtection sheet="1" objects="1" scenarios="1"/>
  <mergeCells count="2">
    <mergeCell ref="H13:I13"/>
    <mergeCell ref="J13:K13"/>
  </mergeCells>
  <printOptions/>
  <pageMargins left="0.5905511811023623" right="0.5905511811023623" top="0.7874015748031497" bottom="0.7874015748031497" header="0.5118110236220472" footer="0.5511811023622047"/>
  <pageSetup orientation="portrait" paperSize="9" r:id="rId5"/>
  <headerFooter alignWithMargins="0">
    <oddHeader>&amp;C&amp;F</oddHeader>
    <oddFooter>&amp;L(C) W.Dutkowski&amp;C&amp;D&amp;R&amp;F</oddFooter>
  </headerFooter>
  <drawing r:id="rId4"/>
  <legacyDrawing r:id="rId3"/>
  <oleObjects>
    <oleObject progId="Equation.DSMT4" shapeId="753577" r:id="rId1"/>
    <oleObject progId="Equation.DSMT4" shapeId="75357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17" sqref="I17"/>
    </sheetView>
  </sheetViews>
  <sheetFormatPr defaultColWidth="11.421875" defaultRowHeight="12.75"/>
  <cols>
    <col min="4" max="4" width="9.57421875" style="0" bestFit="1" customWidth="1"/>
    <col min="5" max="5" width="8.8515625" style="0" bestFit="1" customWidth="1"/>
    <col min="6" max="6" width="10.421875" style="0" bestFit="1" customWidth="1"/>
  </cols>
  <sheetData>
    <row r="1" ht="26.25">
      <c r="A1" s="25" t="s">
        <v>28</v>
      </c>
    </row>
    <row r="13" spans="1:6" ht="18">
      <c r="A13" s="24" t="s">
        <v>26</v>
      </c>
      <c r="D13" s="4" t="s">
        <v>27</v>
      </c>
      <c r="E13" s="4" t="s">
        <v>35</v>
      </c>
      <c r="F13" s="4" t="s">
        <v>32</v>
      </c>
    </row>
    <row r="14" spans="4:6" ht="18">
      <c r="D14" s="4" t="s">
        <v>2</v>
      </c>
      <c r="E14" s="26"/>
      <c r="F14" s="26"/>
    </row>
    <row r="15" spans="4:6" ht="18">
      <c r="D15" s="4" t="s">
        <v>3</v>
      </c>
      <c r="E15" s="26"/>
      <c r="F15" s="26"/>
    </row>
    <row r="16" spans="4:6" ht="18">
      <c r="D16" s="4" t="s">
        <v>4</v>
      </c>
      <c r="E16" s="26"/>
      <c r="F16" s="26"/>
    </row>
    <row r="17" spans="4:6" ht="18">
      <c r="D17" s="4" t="s">
        <v>18</v>
      </c>
      <c r="E17" s="26"/>
      <c r="F17" s="26"/>
    </row>
    <row r="18" spans="4:6" ht="18">
      <c r="D18" s="4" t="s">
        <v>23</v>
      </c>
      <c r="E18" s="26"/>
      <c r="F18" s="26"/>
    </row>
    <row r="19" spans="4:6" ht="18">
      <c r="D19" s="4" t="s">
        <v>22</v>
      </c>
      <c r="E19" s="26"/>
      <c r="F19" s="26"/>
    </row>
    <row r="20" spans="1:8" ht="12.75">
      <c r="A20" s="41"/>
      <c r="B20" s="41"/>
      <c r="C20" s="41"/>
      <c r="D20" s="41"/>
      <c r="E20" s="41"/>
      <c r="F20" s="41"/>
      <c r="G20" s="41"/>
      <c r="H20" s="41"/>
    </row>
    <row r="21" spans="1:8" ht="12.75">
      <c r="A21" s="41"/>
      <c r="B21" s="41"/>
      <c r="C21" s="41"/>
      <c r="D21" s="41"/>
      <c r="E21" s="41"/>
      <c r="F21" s="41"/>
      <c r="G21" s="41"/>
      <c r="H21" s="41"/>
    </row>
    <row r="22" spans="1:8" ht="12.75">
      <c r="A22" s="41"/>
      <c r="B22" s="41"/>
      <c r="C22" s="41"/>
      <c r="D22" s="41"/>
      <c r="E22" s="41"/>
      <c r="F22" s="41"/>
      <c r="G22" s="41"/>
      <c r="H22" s="41"/>
    </row>
    <row r="23" spans="1:8" ht="12.75">
      <c r="A23" s="41"/>
      <c r="B23" s="41"/>
      <c r="C23" s="41"/>
      <c r="D23" s="41"/>
      <c r="E23" s="41"/>
      <c r="F23" s="41"/>
      <c r="G23" s="41"/>
      <c r="H23" s="41"/>
    </row>
    <row r="24" spans="1:8" ht="12.75">
      <c r="A24" s="41"/>
      <c r="B24" s="41"/>
      <c r="C24" s="41"/>
      <c r="D24" s="41"/>
      <c r="E24" s="41"/>
      <c r="F24" s="41"/>
      <c r="G24" s="41"/>
      <c r="H24" s="41"/>
    </row>
    <row r="25" spans="1:8" ht="12.75">
      <c r="A25" s="41"/>
      <c r="B25" s="41"/>
      <c r="C25" s="41"/>
      <c r="D25" s="41"/>
      <c r="E25" s="41"/>
      <c r="F25" s="41"/>
      <c r="G25" s="41"/>
      <c r="H25" s="41"/>
    </row>
    <row r="26" spans="1:8" ht="12.75">
      <c r="A26" s="41"/>
      <c r="B26" s="41"/>
      <c r="C26" s="41"/>
      <c r="D26" s="41"/>
      <c r="E26" s="41"/>
      <c r="F26" s="41"/>
      <c r="G26" s="41"/>
      <c r="H26" s="41"/>
    </row>
    <row r="27" spans="1:8" ht="12.75">
      <c r="A27" s="41"/>
      <c r="B27" s="41"/>
      <c r="C27" s="41"/>
      <c r="D27" s="41"/>
      <c r="E27" s="41"/>
      <c r="F27" s="41"/>
      <c r="G27" s="41"/>
      <c r="H27" s="41"/>
    </row>
    <row r="28" spans="1:8" ht="12.75">
      <c r="A28" s="41"/>
      <c r="B28" s="41"/>
      <c r="C28" s="41"/>
      <c r="D28" s="41"/>
      <c r="E28" s="41"/>
      <c r="F28" s="41"/>
      <c r="G28" s="41"/>
      <c r="H28" s="41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/>
      <c r="B30" s="41"/>
      <c r="C30" s="41"/>
      <c r="D30" s="41"/>
      <c r="E30" s="41"/>
      <c r="F30" s="41"/>
      <c r="G30" s="41"/>
      <c r="H30" s="41"/>
    </row>
  </sheetData>
  <sheetProtection sheet="1" objects="1" scenarios="1"/>
  <printOptions/>
  <pageMargins left="0.75" right="0.75" top="1" bottom="1" header="0.4921259845" footer="0.4921259845"/>
  <pageSetup orientation="portrait" paperSize="9" r:id="rId5"/>
  <drawing r:id="rId4"/>
  <legacyDrawing r:id="rId3"/>
  <oleObjects>
    <oleObject progId="Equation.DSMT4" shapeId="26893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22" sqref="D22"/>
    </sheetView>
  </sheetViews>
  <sheetFormatPr defaultColWidth="11.421875" defaultRowHeight="12.75"/>
  <cols>
    <col min="5" max="5" width="13.28125" style="0" bestFit="1" customWidth="1"/>
  </cols>
  <sheetData>
    <row r="1" ht="26.25">
      <c r="A1" s="29" t="s">
        <v>34</v>
      </c>
    </row>
    <row r="15" spans="2:6" ht="18">
      <c r="B15" s="4" t="s">
        <v>27</v>
      </c>
      <c r="C15" s="60" t="s">
        <v>0</v>
      </c>
      <c r="D15" s="61"/>
      <c r="E15" s="62" t="s">
        <v>1</v>
      </c>
      <c r="F15" s="63"/>
    </row>
    <row r="16" spans="2:6" ht="18">
      <c r="B16" s="4" t="s">
        <v>2</v>
      </c>
      <c r="C16" s="30"/>
      <c r="D16" s="6">
        <f>IF(ISNUMBER(C16),"m","")</f>
      </c>
      <c r="E16" s="31">
        <f>IF(AND(ISNUMBER(C17),ISNUMBER(C18),ISNUMBER(C19),ISBLANK(C16)),2*C19/C18-C17,"")</f>
      </c>
      <c r="F16" s="4">
        <f>IF(ISNUMBER(E16),"m","")</f>
      </c>
    </row>
    <row r="17" spans="2:6" ht="18">
      <c r="B17" s="4" t="s">
        <v>4</v>
      </c>
      <c r="C17" s="30"/>
      <c r="D17" s="6">
        <f aca="true" t="shared" si="0" ref="D17:F18">IF(ISNUMBER(C17),"m","")</f>
      </c>
      <c r="E17" s="31">
        <f>IF(AND(ISNUMBER(C16),ISNUMBER(C18),ISNUMBER(C19),ISBLANK(C17)),2*C19/C18-C16,"")</f>
      </c>
      <c r="F17" s="4">
        <f t="shared" si="0"/>
      </c>
    </row>
    <row r="18" spans="2:6" ht="18">
      <c r="B18" s="4" t="s">
        <v>18</v>
      </c>
      <c r="C18" s="30"/>
      <c r="D18" s="6">
        <f t="shared" si="0"/>
      </c>
      <c r="E18" s="31">
        <f>IF(AND(ISNUMBER(C16),ISNUMBER(C17),ISNUMBER(C19),ISBLANK(C18)),2*C19/(C16+C17),"")</f>
      </c>
      <c r="F18" s="4">
        <f t="shared" si="0"/>
      </c>
    </row>
    <row r="19" spans="2:6" ht="18">
      <c r="B19" s="4" t="s">
        <v>23</v>
      </c>
      <c r="C19" s="30"/>
      <c r="D19" s="6">
        <f>IF(ISNUMBER(C19),"m²","")</f>
      </c>
      <c r="E19" s="31">
        <f>IF(AND(ISNUMBER(C16),ISNUMBER(C17),ISNUMBER(C18),ISBLANK(C19)),(C16+C17)*C18/2,"")</f>
      </c>
      <c r="F19" s="4">
        <f>IF(ISNUMBER(E19),"m²","")</f>
      </c>
    </row>
    <row r="20" spans="1:7" ht="12.75">
      <c r="A20" s="41"/>
      <c r="B20" s="41"/>
      <c r="C20" s="41"/>
      <c r="D20" s="41"/>
      <c r="E20" s="41"/>
      <c r="F20" s="41"/>
      <c r="G20" s="41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1"/>
      <c r="B22" s="41"/>
      <c r="C22" s="41"/>
      <c r="D22" s="41"/>
      <c r="E22" s="41"/>
      <c r="F22" s="41"/>
      <c r="G22" s="41"/>
    </row>
    <row r="23" spans="1:7" ht="12.75">
      <c r="A23" s="41"/>
      <c r="B23" s="41"/>
      <c r="C23" s="41"/>
      <c r="D23" s="41"/>
      <c r="E23" s="41"/>
      <c r="F23" s="41"/>
      <c r="G23" s="41"/>
    </row>
    <row r="24" spans="1:7" ht="12.75">
      <c r="A24" s="41"/>
      <c r="B24" s="41"/>
      <c r="C24" s="41"/>
      <c r="D24" s="41"/>
      <c r="E24" s="41"/>
      <c r="F24" s="41"/>
      <c r="G24" s="41"/>
    </row>
    <row r="25" spans="1:7" ht="12.75">
      <c r="A25" s="41"/>
      <c r="B25" s="41"/>
      <c r="C25" s="41"/>
      <c r="D25" s="41"/>
      <c r="E25" s="41"/>
      <c r="F25" s="41"/>
      <c r="G25" s="41"/>
    </row>
    <row r="26" spans="1:7" ht="12.75">
      <c r="A26" s="41"/>
      <c r="B26" s="41"/>
      <c r="C26" s="41"/>
      <c r="D26" s="41"/>
      <c r="E26" s="41"/>
      <c r="F26" s="41"/>
      <c r="G26" s="41"/>
    </row>
    <row r="27" spans="1:7" ht="12.75">
      <c r="A27" s="41"/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1"/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</sheetData>
  <sheetProtection sheet="1" objects="1" scenarios="1"/>
  <mergeCells count="2">
    <mergeCell ref="C15:D15"/>
    <mergeCell ref="E15:F15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DSMT4" shapeId="52567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7" sqref="E17"/>
    </sheetView>
  </sheetViews>
  <sheetFormatPr defaultColWidth="11.421875" defaultRowHeight="12.75"/>
  <sheetData>
    <row r="1" ht="26.25">
      <c r="A1" s="19" t="s">
        <v>29</v>
      </c>
    </row>
    <row r="6" ht="18">
      <c r="E6" s="24" t="s">
        <v>26</v>
      </c>
    </row>
    <row r="9" spans="5:7" ht="18">
      <c r="E9" s="4" t="s">
        <v>31</v>
      </c>
      <c r="F9" s="3"/>
      <c r="G9" s="3"/>
    </row>
    <row r="10" spans="5:7" ht="18.75" thickBot="1">
      <c r="E10" s="64" t="s">
        <v>36</v>
      </c>
      <c r="F10" s="65"/>
      <c r="G10" s="66"/>
    </row>
    <row r="11" spans="5:7" ht="18">
      <c r="E11" s="28" t="s">
        <v>30</v>
      </c>
      <c r="F11" s="67"/>
      <c r="G11" s="68"/>
    </row>
    <row r="12" spans="5:7" ht="12.75">
      <c r="E12" s="27"/>
      <c r="F12" s="27"/>
      <c r="G12" s="27"/>
    </row>
    <row r="14" spans="3:5" ht="18">
      <c r="C14" s="4" t="s">
        <v>27</v>
      </c>
      <c r="D14" s="4" t="s">
        <v>25</v>
      </c>
      <c r="E14" s="4" t="s">
        <v>32</v>
      </c>
    </row>
    <row r="15" spans="3:5" ht="18">
      <c r="C15" s="4" t="s">
        <v>6</v>
      </c>
      <c r="D15" s="26"/>
      <c r="E15" s="26"/>
    </row>
    <row r="16" spans="3:5" ht="18">
      <c r="C16" s="4" t="s">
        <v>33</v>
      </c>
      <c r="D16" s="26"/>
      <c r="E16" s="26"/>
    </row>
    <row r="17" spans="3:5" ht="18">
      <c r="C17" s="4" t="s">
        <v>16</v>
      </c>
      <c r="D17" s="26"/>
      <c r="E17" s="26"/>
    </row>
    <row r="18" spans="1:7" ht="12.75">
      <c r="A18" s="41"/>
      <c r="B18" s="41"/>
      <c r="C18" s="41"/>
      <c r="D18" s="41"/>
      <c r="E18" s="41"/>
      <c r="F18" s="41"/>
      <c r="G18" s="41"/>
    </row>
    <row r="19" spans="1:7" ht="12.75">
      <c r="A19" s="41"/>
      <c r="B19" s="41"/>
      <c r="C19" s="41"/>
      <c r="D19" s="41"/>
      <c r="E19" s="41"/>
      <c r="F19" s="41"/>
      <c r="G19" s="41"/>
    </row>
    <row r="20" spans="1:7" ht="12.75">
      <c r="A20" s="41"/>
      <c r="B20" s="41"/>
      <c r="C20" s="41"/>
      <c r="D20" s="41"/>
      <c r="E20" s="41"/>
      <c r="F20" s="41"/>
      <c r="G20" s="41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1"/>
      <c r="B22" s="41"/>
      <c r="C22" s="41"/>
      <c r="D22" s="41"/>
      <c r="E22" s="41"/>
      <c r="F22" s="41"/>
      <c r="G22" s="41"/>
    </row>
    <row r="23" spans="1:7" ht="12.75">
      <c r="A23" s="41"/>
      <c r="B23" s="41"/>
      <c r="C23" s="41"/>
      <c r="D23" s="41"/>
      <c r="E23" s="41"/>
      <c r="F23" s="41"/>
      <c r="G23" s="41"/>
    </row>
    <row r="24" spans="1:7" ht="12.75">
      <c r="A24" s="41"/>
      <c r="B24" s="41"/>
      <c r="C24" s="41"/>
      <c r="D24" s="41"/>
      <c r="E24" s="41"/>
      <c r="F24" s="41"/>
      <c r="G24" s="41"/>
    </row>
    <row r="25" spans="1:7" ht="12.75">
      <c r="A25" s="41"/>
      <c r="B25" s="41"/>
      <c r="C25" s="41"/>
      <c r="D25" s="41"/>
      <c r="E25" s="41"/>
      <c r="F25" s="41"/>
      <c r="G25" s="41"/>
    </row>
    <row r="26" spans="1:7" ht="12.75">
      <c r="A26" s="41"/>
      <c r="B26" s="41"/>
      <c r="C26" s="41"/>
      <c r="D26" s="41"/>
      <c r="E26" s="41"/>
      <c r="F26" s="41"/>
      <c r="G26" s="41"/>
    </row>
    <row r="27" spans="1:7" ht="12.75">
      <c r="A27" s="41"/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1"/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</sheetData>
  <sheetProtection sheet="1" objects="1" scenarios="1"/>
  <mergeCells count="2">
    <mergeCell ref="E10:G10"/>
    <mergeCell ref="F11:G11"/>
  </mergeCells>
  <printOptions/>
  <pageMargins left="0.75" right="0.75" top="1" bottom="1" header="0.4921259845" footer="0.4921259845"/>
  <pageSetup orientation="portrait" paperSize="9" r:id="rId5"/>
  <drawing r:id="rId4"/>
  <legacyDrawing r:id="rId3"/>
  <oleObjects>
    <oleObject progId="Equation.DSMT4" shapeId="37385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J19" sqref="J19"/>
    </sheetView>
  </sheetViews>
  <sheetFormatPr defaultColWidth="11.421875" defaultRowHeight="12.75"/>
  <cols>
    <col min="5" max="6" width="12.57421875" style="0" bestFit="1" customWidth="1"/>
  </cols>
  <sheetData>
    <row r="2" ht="26.25">
      <c r="A2" s="19" t="s">
        <v>20</v>
      </c>
    </row>
    <row r="16" spans="3:7" ht="18">
      <c r="C16" s="69" t="s">
        <v>0</v>
      </c>
      <c r="D16" s="69"/>
      <c r="E16" s="6"/>
      <c r="F16" s="70" t="s">
        <v>1</v>
      </c>
      <c r="G16" s="71"/>
    </row>
    <row r="17" spans="3:7" ht="18">
      <c r="C17" s="20" t="s">
        <v>14</v>
      </c>
      <c r="D17" s="38"/>
      <c r="E17" s="6">
        <f>IF(ISNUMBER(D17),"m","")</f>
      </c>
      <c r="F17" s="33">
        <f>IF(AND(ISNUMBER(D20),ISBLANK(D17)),SQRT(D20/PI()),"")</f>
      </c>
      <c r="G17" s="22">
        <f>IF(ISNUMBER(F17),"m","")</f>
      </c>
    </row>
    <row r="18" spans="3:7" ht="18">
      <c r="C18" s="20" t="s">
        <v>21</v>
      </c>
      <c r="D18" s="21"/>
      <c r="E18" s="6">
        <f>IF(ISNUMBER(D18),"m","")</f>
      </c>
      <c r="F18" s="40"/>
      <c r="G18" s="22">
        <f>IF(ISNUMBER(F18),"m","")</f>
      </c>
    </row>
    <row r="19" spans="3:7" ht="18">
      <c r="C19" s="20" t="s">
        <v>22</v>
      </c>
      <c r="D19" s="21"/>
      <c r="E19" s="6">
        <f>IF(ISNUMBER(D19),"m","")</f>
      </c>
      <c r="F19" s="37">
        <f>IF(AND(ISNUMBER(D17),ISBLANK(D19)),2*PI()*D17,"")</f>
      </c>
      <c r="G19" s="22">
        <f>IF(ISNUMBER(F19),"m","")</f>
      </c>
    </row>
    <row r="20" spans="3:7" ht="18">
      <c r="C20" s="20" t="s">
        <v>23</v>
      </c>
      <c r="D20" s="21"/>
      <c r="E20" s="6">
        <f>IF(ISNUMBER(D20),"m²","")</f>
      </c>
      <c r="F20" s="37">
        <f>IF(AND(ISNUMBER(D17),ISBLANK(D20)),(PI()*D17^2),"")</f>
      </c>
      <c r="G20" s="22">
        <f>IF(ISNUMBER(F20),"m²","")</f>
      </c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9" ht="12.75">
      <c r="B23" s="41"/>
      <c r="C23" s="41"/>
      <c r="D23" s="41"/>
      <c r="E23" s="41"/>
      <c r="F23" s="41"/>
      <c r="G23" s="41"/>
      <c r="H23" s="41"/>
      <c r="I23" s="41"/>
    </row>
    <row r="24" spans="2:9" ht="12.75">
      <c r="B24" s="41"/>
      <c r="C24" s="41"/>
      <c r="D24" s="41"/>
      <c r="E24" s="41"/>
      <c r="F24" s="41"/>
      <c r="G24" s="41"/>
      <c r="H24" s="41"/>
      <c r="I24" s="41"/>
    </row>
    <row r="25" spans="2:9" ht="12.75">
      <c r="B25" s="41"/>
      <c r="C25" s="41"/>
      <c r="D25" s="41"/>
      <c r="E25" s="41"/>
      <c r="F25" s="41"/>
      <c r="G25" s="41"/>
      <c r="H25" s="41"/>
      <c r="I25" s="41"/>
    </row>
    <row r="26" spans="2:9" ht="12.75">
      <c r="B26" s="41"/>
      <c r="C26" s="41"/>
      <c r="D26" s="41"/>
      <c r="E26" s="41"/>
      <c r="F26" s="41"/>
      <c r="G26" s="41"/>
      <c r="H26" s="41"/>
      <c r="I26" s="41"/>
    </row>
    <row r="27" spans="2:9" ht="12.75">
      <c r="B27" s="41"/>
      <c r="C27" s="41"/>
      <c r="D27" s="41"/>
      <c r="E27" s="41"/>
      <c r="F27" s="41"/>
      <c r="G27" s="41"/>
      <c r="H27" s="41"/>
      <c r="I27" s="41"/>
    </row>
    <row r="28" spans="2:9" ht="12.75">
      <c r="B28" s="41"/>
      <c r="C28" s="41"/>
      <c r="D28" s="41"/>
      <c r="E28" s="41"/>
      <c r="F28" s="41"/>
      <c r="G28" s="41"/>
      <c r="H28" s="41"/>
      <c r="I28" s="41"/>
    </row>
    <row r="29" spans="2:9" ht="12.75">
      <c r="B29" s="41"/>
      <c r="C29" s="41"/>
      <c r="D29" s="41"/>
      <c r="E29" s="41"/>
      <c r="F29" s="41"/>
      <c r="G29" s="41"/>
      <c r="H29" s="41"/>
      <c r="I29" s="41"/>
    </row>
    <row r="30" spans="2:9" ht="12.75">
      <c r="B30" s="41"/>
      <c r="C30" s="41"/>
      <c r="D30" s="41"/>
      <c r="E30" s="41"/>
      <c r="F30" s="41"/>
      <c r="G30" s="41"/>
      <c r="H30" s="41"/>
      <c r="I30" s="41"/>
    </row>
  </sheetData>
  <sheetProtection sheet="1" objects="1" scenarios="1"/>
  <mergeCells count="2">
    <mergeCell ref="C16:D16"/>
    <mergeCell ref="F16:G16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DSMT4" shapeId="111868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19" sqref="I19"/>
    </sheetView>
  </sheetViews>
  <sheetFormatPr defaultColWidth="11.421875" defaultRowHeight="12.75"/>
  <cols>
    <col min="4" max="4" width="11.57421875" style="0" bestFit="1" customWidth="1"/>
  </cols>
  <sheetData>
    <row r="1" ht="26.25">
      <c r="A1" s="1" t="s">
        <v>13</v>
      </c>
    </row>
    <row r="7" spans="3:7" ht="18">
      <c r="C7" s="3"/>
      <c r="D7" s="8" t="s">
        <v>0</v>
      </c>
      <c r="E7" s="9"/>
      <c r="F7" s="72" t="s">
        <v>1</v>
      </c>
      <c r="G7" s="59"/>
    </row>
    <row r="8" spans="3:7" ht="20.25">
      <c r="C8" s="10" t="s">
        <v>14</v>
      </c>
      <c r="D8" s="17"/>
      <c r="E8" s="53">
        <f>IF(ISNUMBER(D8),"m","")</f>
      </c>
      <c r="F8" s="39">
        <f>IF(AND(ISNUMBER(D10),ISBLANK(D8)),SQRT(D11/(PI()*D10)),"")</f>
      </c>
      <c r="G8" s="54">
        <f>IF(ISNUMBER(F8),"m","")</f>
      </c>
    </row>
    <row r="9" spans="3:7" ht="20.25">
      <c r="C9" s="10" t="s">
        <v>15</v>
      </c>
      <c r="D9" s="17"/>
      <c r="E9" s="53" t="s">
        <v>9</v>
      </c>
      <c r="F9" s="39"/>
      <c r="G9" s="54"/>
    </row>
    <row r="10" spans="3:7" ht="20.25">
      <c r="C10" s="10" t="s">
        <v>16</v>
      </c>
      <c r="D10" s="17"/>
      <c r="E10" s="53">
        <f>IF(ISNUMBER(D10),"m","")</f>
      </c>
      <c r="F10" s="39">
        <f>IF(AND(ISNUMBER(D11),ISBLANK(D10)),(D11/(PI()*D9)),"")</f>
      </c>
      <c r="G10" s="54">
        <f>IF(ISNUMBER(F10),"m","")</f>
      </c>
    </row>
    <row r="11" spans="3:7" ht="20.25">
      <c r="C11" s="10" t="s">
        <v>6</v>
      </c>
      <c r="D11" s="17"/>
      <c r="E11" s="53">
        <f>IF(ISNUMBER(D11),"m³","")</f>
      </c>
      <c r="F11" s="39">
        <f>IF(AND(ISNUMBER(D8),ISNUMBER(D10),ISBLANK(D11)),D8^2*PI()*D10,"")</f>
      </c>
      <c r="G11" s="54">
        <f>IF(ISNUMBER(F11),"m³","")</f>
      </c>
    </row>
    <row r="12" spans="3:7" ht="18">
      <c r="C12" s="11" t="s">
        <v>17</v>
      </c>
      <c r="D12" s="17"/>
      <c r="E12" s="53">
        <f>IF(ISNUMBER(D12),"m²","")</f>
      </c>
      <c r="F12" s="39">
        <f>IF(ISNUMBER(D9),2*PI()*D9,"")</f>
      </c>
      <c r="G12" s="54">
        <f>IF(ISNUMBER(F12),"m²","")</f>
      </c>
    </row>
    <row r="13" spans="3:7" ht="12.75">
      <c r="C13" s="41"/>
      <c r="D13" s="41"/>
      <c r="E13" s="41"/>
      <c r="F13" s="41"/>
      <c r="G13" s="41"/>
    </row>
    <row r="14" spans="3:7" ht="12.75">
      <c r="C14" s="41"/>
      <c r="D14" s="41"/>
      <c r="E14" s="41"/>
      <c r="F14" s="41"/>
      <c r="G14" s="41"/>
    </row>
    <row r="15" spans="3:7" ht="12.75">
      <c r="C15" s="41"/>
      <c r="D15" s="41"/>
      <c r="E15" s="41"/>
      <c r="F15" s="41"/>
      <c r="G15" s="41"/>
    </row>
    <row r="16" spans="3:7" ht="12.75">
      <c r="C16" s="41"/>
      <c r="D16" s="41"/>
      <c r="E16" s="41"/>
      <c r="F16" s="41"/>
      <c r="G16" s="41"/>
    </row>
    <row r="17" spans="3:7" ht="12.75">
      <c r="C17" s="41"/>
      <c r="D17" s="41"/>
      <c r="E17" s="41"/>
      <c r="F17" s="41"/>
      <c r="G17" s="41"/>
    </row>
    <row r="18" spans="3:7" ht="12.75">
      <c r="C18" s="41"/>
      <c r="D18" s="41"/>
      <c r="E18" s="41"/>
      <c r="F18" s="41"/>
      <c r="G18" s="41"/>
    </row>
    <row r="19" spans="1:7" ht="12.75">
      <c r="A19" s="41"/>
      <c r="B19" s="41"/>
      <c r="C19" s="41"/>
      <c r="D19" s="41"/>
      <c r="E19" s="41"/>
      <c r="F19" s="41"/>
      <c r="G19" s="41"/>
    </row>
    <row r="20" spans="1:7" ht="12.75">
      <c r="A20" s="41"/>
      <c r="B20" s="41"/>
      <c r="C20" s="41"/>
      <c r="D20" s="41"/>
      <c r="E20" s="41"/>
      <c r="F20" s="41"/>
      <c r="G20" s="41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1"/>
      <c r="B22" s="41"/>
      <c r="C22" s="41"/>
      <c r="D22" s="41"/>
      <c r="E22" s="41"/>
      <c r="F22" s="41"/>
      <c r="G22" s="41"/>
    </row>
    <row r="23" spans="1:7" ht="12.75">
      <c r="A23" s="41"/>
      <c r="B23" s="41"/>
      <c r="C23" s="41"/>
      <c r="D23" s="41"/>
      <c r="E23" s="41"/>
      <c r="F23" s="41"/>
      <c r="G23" s="41"/>
    </row>
    <row r="24" spans="1:7" ht="12.75">
      <c r="A24" s="41"/>
      <c r="B24" s="41"/>
      <c r="C24" s="41"/>
      <c r="D24" s="41"/>
      <c r="E24" s="41"/>
      <c r="F24" s="41"/>
      <c r="G24" s="41"/>
    </row>
    <row r="25" spans="1:7" ht="12.75">
      <c r="A25" s="41"/>
      <c r="B25" s="41"/>
      <c r="C25" s="41"/>
      <c r="D25" s="41"/>
      <c r="E25" s="41"/>
      <c r="F25" s="41"/>
      <c r="G25" s="41"/>
    </row>
    <row r="26" spans="1:7" ht="12.75">
      <c r="A26" s="41"/>
      <c r="B26" s="41"/>
      <c r="C26" s="41"/>
      <c r="D26" s="41"/>
      <c r="E26" s="41"/>
      <c r="F26" s="41"/>
      <c r="G26" s="41"/>
    </row>
    <row r="27" spans="1:7" ht="12.75">
      <c r="A27" s="41"/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1"/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 sheet="1" objects="1" scenarios="1"/>
  <mergeCells count="1">
    <mergeCell ref="F7:G7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DSMT4" shapeId="12772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L26"/>
  <sheetViews>
    <sheetView workbookViewId="0" topLeftCell="A1">
      <selection activeCell="L12" sqref="L12"/>
    </sheetView>
  </sheetViews>
  <sheetFormatPr defaultColWidth="11.421875" defaultRowHeight="12.75"/>
  <sheetData>
    <row r="2" ht="13.5" thickBot="1"/>
    <row r="3" spans="1:2" ht="27" thickBot="1">
      <c r="A3" s="73" t="s">
        <v>37</v>
      </c>
      <c r="B3" s="74"/>
    </row>
    <row r="4" spans="10:12" ht="18.75" thickBot="1">
      <c r="J4" s="77" t="s">
        <v>40</v>
      </c>
      <c r="K4" s="77"/>
      <c r="L4" s="55"/>
    </row>
    <row r="5" ht="13.5" thickBot="1"/>
    <row r="6" spans="10:12" ht="18.75" thickBot="1">
      <c r="J6" s="77" t="s">
        <v>41</v>
      </c>
      <c r="K6" s="77"/>
      <c r="L6" s="55"/>
    </row>
    <row r="7" ht="13.5" thickBot="1"/>
    <row r="8" spans="10:12" ht="18.75" thickBot="1">
      <c r="J8" s="77" t="s">
        <v>42</v>
      </c>
      <c r="K8" s="77"/>
      <c r="L8" s="55"/>
    </row>
    <row r="17" spans="7:11" ht="18">
      <c r="G17" s="3"/>
      <c r="H17" s="75" t="s">
        <v>0</v>
      </c>
      <c r="I17" s="76"/>
      <c r="J17" s="78" t="s">
        <v>1</v>
      </c>
      <c r="K17" s="79"/>
    </row>
    <row r="18" spans="7:11" ht="20.25">
      <c r="G18" s="10" t="s">
        <v>6</v>
      </c>
      <c r="H18" s="50"/>
      <c r="I18" s="51">
        <f>IF(ISNUMBER(H18),L4,"")</f>
      </c>
      <c r="J18" s="52"/>
      <c r="K18" s="49">
        <f>I18</f>
      </c>
    </row>
    <row r="19" spans="7:11" ht="20.25">
      <c r="G19" s="10" t="s">
        <v>8</v>
      </c>
      <c r="H19" s="50"/>
      <c r="I19" s="51">
        <f>IF(ISNUMBER(H19),L6,"")</f>
      </c>
      <c r="J19" s="52"/>
      <c r="K19" s="49">
        <f>I19</f>
      </c>
    </row>
    <row r="20" spans="7:11" ht="20.25">
      <c r="G20" s="10" t="s">
        <v>33</v>
      </c>
      <c r="H20" s="50"/>
      <c r="I20" s="51">
        <f>IF(ISNUMBER(H20),L6,"")</f>
      </c>
      <c r="J20" s="52"/>
      <c r="K20" s="49">
        <f>I20</f>
      </c>
    </row>
    <row r="21" spans="7:11" ht="23.25">
      <c r="G21" s="10" t="s">
        <v>38</v>
      </c>
      <c r="H21" s="50"/>
      <c r="I21" s="51">
        <f>IF(ISNUMBER(H21),L4,"")</f>
      </c>
      <c r="J21" s="52"/>
      <c r="K21" s="49">
        <f>I21</f>
      </c>
    </row>
    <row r="22" spans="7:11" ht="23.25">
      <c r="G22" s="10" t="s">
        <v>39</v>
      </c>
      <c r="H22" s="50"/>
      <c r="I22" s="51">
        <f>IF(ISNUMBER(H22),L4,"")</f>
      </c>
      <c r="J22" s="52"/>
      <c r="K22" s="49">
        <f>I22</f>
      </c>
    </row>
    <row r="26" ht="12.75">
      <c r="I26" s="41"/>
    </row>
  </sheetData>
  <mergeCells count="6">
    <mergeCell ref="A3:B3"/>
    <mergeCell ref="H17:I17"/>
    <mergeCell ref="J4:K4"/>
    <mergeCell ref="J17:K17"/>
    <mergeCell ref="J6:K6"/>
    <mergeCell ref="J8:K8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DSMT4" shapeId="140317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3:H31"/>
  <sheetViews>
    <sheetView tabSelected="1" workbookViewId="0" topLeftCell="A1">
      <selection activeCell="K19" sqref="K19"/>
    </sheetView>
  </sheetViews>
  <sheetFormatPr defaultColWidth="11.421875" defaultRowHeight="12.75"/>
  <cols>
    <col min="4" max="4" width="4.7109375" style="0" bestFit="1" customWidth="1"/>
    <col min="5" max="5" width="13.7109375" style="0" customWidth="1"/>
    <col min="8" max="8" width="4.421875" style="0" bestFit="1" customWidth="1"/>
  </cols>
  <sheetData>
    <row r="13" spans="4:8" ht="18">
      <c r="D13" s="3"/>
      <c r="E13" s="80" t="s">
        <v>0</v>
      </c>
      <c r="F13" s="81"/>
      <c r="G13" s="82" t="s">
        <v>1</v>
      </c>
      <c r="H13" s="59"/>
    </row>
    <row r="14" spans="4:8" ht="18">
      <c r="D14" s="12" t="s">
        <v>14</v>
      </c>
      <c r="E14" s="16"/>
      <c r="F14" s="15">
        <f>IF(ISNUMBER(E14),"m","")</f>
      </c>
      <c r="G14" s="34">
        <f>IF(AND(ISNUMBER(E15),ISNUMBER(E17),ISBLANK(E14)),SQRT(3*E17/(PI()*E15)),"")</f>
      </c>
      <c r="H14" s="13">
        <f>IF(ISNUMBER(G14),"m","")</f>
      </c>
    </row>
    <row r="15" spans="4:8" ht="18">
      <c r="D15" s="12" t="s">
        <v>18</v>
      </c>
      <c r="E15" s="16"/>
      <c r="F15" s="15">
        <f>IF(ISNUMBER(E15),"m","")</f>
      </c>
      <c r="G15" s="34">
        <f>IF(AND(ISNUMBER(E14),ISNUMBER(E17),ISBLANK(E15)),3*E17/(PI()*E14^2),"")</f>
      </c>
      <c r="H15" s="13">
        <f>IF(ISNUMBER(G15),"m","")</f>
      </c>
    </row>
    <row r="16" spans="4:8" ht="18">
      <c r="D16" s="12" t="s">
        <v>19</v>
      </c>
      <c r="E16" s="16"/>
      <c r="F16" s="15">
        <f>IF(ISNUMBER(E16),"m","")</f>
      </c>
      <c r="G16" s="34"/>
      <c r="H16" s="13"/>
    </row>
    <row r="17" spans="4:8" ht="18">
      <c r="D17" s="14" t="s">
        <v>6</v>
      </c>
      <c r="E17" s="16"/>
      <c r="F17" s="15">
        <f>IF(ISNUMBER(E17),"m³","")</f>
      </c>
      <c r="G17" s="34">
        <f>IF(AND(ISNUMBER(E14),ISNUMBER(E15),ISBLANK(E17)),(1/3)*PI()*E14^2*E15,"")</f>
      </c>
      <c r="H17" s="13">
        <f>IF(ISNUMBER(G17),"m³","")</f>
      </c>
    </row>
    <row r="18" spans="4:8" ht="18">
      <c r="D18" s="4" t="s">
        <v>8</v>
      </c>
      <c r="E18" s="16"/>
      <c r="F18" s="15">
        <f>IF(ISNUMBER(E18),"m²","")</f>
      </c>
      <c r="G18" s="34">
        <f>IF(AND(ISNUMBER(E16),ISNUMBER(E15),ISNUMBER(E14)*ISBLANK(E18)),(PI()*E14*E16+PI()*E14^2),"")</f>
      </c>
      <c r="H18" s="13">
        <f>IF(ISNUMBER(G18),"m²","")</f>
      </c>
    </row>
    <row r="19" spans="4:8" ht="12.75">
      <c r="D19" s="41"/>
      <c r="E19" s="41"/>
      <c r="F19" s="41"/>
      <c r="G19" s="41"/>
      <c r="H19" s="41"/>
    </row>
    <row r="20" spans="4:8" ht="12.75">
      <c r="D20" s="41"/>
      <c r="E20" s="41"/>
      <c r="F20" s="41"/>
      <c r="G20" s="41"/>
      <c r="H20" s="41"/>
    </row>
    <row r="21" spans="4:8" ht="12.75">
      <c r="D21" s="41"/>
      <c r="E21" s="41"/>
      <c r="F21" s="41"/>
      <c r="G21" s="41"/>
      <c r="H21" s="41"/>
    </row>
    <row r="22" spans="1:8" ht="12.75">
      <c r="A22" s="41"/>
      <c r="B22" s="41"/>
      <c r="C22" s="41"/>
      <c r="D22" s="41"/>
      <c r="E22" s="41"/>
      <c r="F22" s="41"/>
      <c r="G22" s="41"/>
      <c r="H22" s="41"/>
    </row>
    <row r="23" spans="1:8" ht="12.75">
      <c r="A23" s="41"/>
      <c r="B23" s="41"/>
      <c r="C23" s="41"/>
      <c r="D23" s="41"/>
      <c r="E23" s="41"/>
      <c r="F23" s="41"/>
      <c r="G23" s="41"/>
      <c r="H23" s="41"/>
    </row>
    <row r="24" spans="1:8" ht="19.5">
      <c r="A24" s="43"/>
      <c r="B24" s="41"/>
      <c r="C24" s="41"/>
      <c r="D24" s="41"/>
      <c r="E24" s="41"/>
      <c r="F24" s="41"/>
      <c r="G24" s="41"/>
      <c r="H24" s="41"/>
    </row>
    <row r="25" spans="1:8" ht="12.75">
      <c r="A25" s="41"/>
      <c r="B25" s="41"/>
      <c r="C25" s="41"/>
      <c r="D25" s="41"/>
      <c r="E25" s="41"/>
      <c r="F25" s="41"/>
      <c r="G25" s="41"/>
      <c r="H25" s="41"/>
    </row>
    <row r="26" spans="1:8" ht="12.75">
      <c r="A26" s="41"/>
      <c r="B26" s="41"/>
      <c r="C26" s="41"/>
      <c r="D26" s="41"/>
      <c r="E26" s="41"/>
      <c r="F26" s="41"/>
      <c r="G26" s="41"/>
      <c r="H26" s="41"/>
    </row>
    <row r="27" spans="1:8" ht="12.75">
      <c r="A27" s="41"/>
      <c r="B27" s="44"/>
      <c r="C27" s="41"/>
      <c r="D27" s="41"/>
      <c r="E27" s="41"/>
      <c r="F27" s="41"/>
      <c r="G27" s="41"/>
      <c r="H27" s="41"/>
    </row>
    <row r="28" spans="1:8" ht="19.5">
      <c r="A28" s="45"/>
      <c r="B28" s="46"/>
      <c r="C28" s="46"/>
      <c r="D28" s="41"/>
      <c r="E28" s="41"/>
      <c r="F28" s="41"/>
      <c r="G28" s="41"/>
      <c r="H28" s="41"/>
    </row>
    <row r="29" spans="1:8" ht="19.5">
      <c r="A29" s="45"/>
      <c r="B29" s="46"/>
      <c r="C29" s="46"/>
      <c r="D29" s="41"/>
      <c r="E29" s="41"/>
      <c r="F29" s="41"/>
      <c r="G29" s="41"/>
      <c r="H29" s="41"/>
    </row>
    <row r="30" spans="1:8" ht="19.5">
      <c r="A30" s="47"/>
      <c r="B30" s="48"/>
      <c r="C30" s="46"/>
      <c r="D30" s="41"/>
      <c r="E30" s="41"/>
      <c r="F30" s="41"/>
      <c r="G30" s="41"/>
      <c r="H30" s="41"/>
    </row>
    <row r="31" spans="1:3" ht="12.75">
      <c r="A31" s="27"/>
      <c r="B31" s="27"/>
      <c r="C31" s="27"/>
    </row>
  </sheetData>
  <sheetProtection sheet="1" objects="1" scenarios="1"/>
  <mergeCells count="2">
    <mergeCell ref="E13:F13"/>
    <mergeCell ref="G13:H13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DSMT4" shapeId="939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Holzhausen / HS Lohfeld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Dutkowski / I. Schröter</dc:creator>
  <cp:keywords/>
  <dc:description/>
  <cp:lastModifiedBy>Wilfried Dutkowski</cp:lastModifiedBy>
  <dcterms:created xsi:type="dcterms:W3CDTF">2000-12-06T18:55:46Z</dcterms:created>
  <dcterms:modified xsi:type="dcterms:W3CDTF">2008-09-09T13:56:26Z</dcterms:modified>
  <cp:category/>
  <cp:version/>
  <cp:contentType/>
  <cp:contentStatus/>
</cp:coreProperties>
</file>